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XXX" sheetId="1" r:id="rId1"/>
    <sheet name="AXX" sheetId="2" r:id="rId2"/>
    <sheet name="BXX" sheetId="3" r:id="rId3"/>
  </sheets>
  <calcPr calcId="145621"/>
</workbook>
</file>

<file path=xl/calcChain.xml><?xml version="1.0" encoding="utf-8"?>
<calcChain xmlns="http://schemas.openxmlformats.org/spreadsheetml/2006/main">
  <c r="L15" i="3" l="1"/>
  <c r="K15" i="3"/>
  <c r="F15" i="3"/>
  <c r="D15" i="3"/>
  <c r="C15" i="3"/>
  <c r="L10" i="3"/>
  <c r="K10" i="3"/>
  <c r="J10" i="3"/>
  <c r="J14" i="3" s="1"/>
  <c r="M14" i="3" s="1"/>
  <c r="I10" i="3"/>
  <c r="G10" i="3"/>
  <c r="F10" i="3"/>
  <c r="E10" i="3"/>
  <c r="D10" i="3"/>
  <c r="C11" i="3" s="1"/>
  <c r="C10" i="3"/>
  <c r="M9" i="3"/>
  <c r="M8" i="3"/>
  <c r="M7" i="3"/>
  <c r="H6" i="3"/>
  <c r="M6" i="3" s="1"/>
  <c r="M10" i="3" s="1"/>
  <c r="H10" i="3" l="1"/>
  <c r="J13" i="3"/>
  <c r="H11" i="3" l="1"/>
  <c r="H13" i="3"/>
  <c r="J15" i="3"/>
  <c r="G15" i="3"/>
  <c r="E15" i="3" l="1"/>
  <c r="C16" i="3" s="1"/>
  <c r="H15" i="3"/>
  <c r="H16" i="3" s="1"/>
  <c r="M13" i="3"/>
  <c r="M15" i="3" s="1"/>
  <c r="L15" i="2" l="1"/>
  <c r="K15" i="2"/>
  <c r="J15" i="2"/>
  <c r="I15" i="2"/>
  <c r="H15" i="2"/>
  <c r="H16" i="2" s="1"/>
  <c r="D15" i="2"/>
  <c r="C15" i="2"/>
  <c r="F13" i="2"/>
  <c r="F15" i="2" s="1"/>
  <c r="E13" i="2"/>
  <c r="E15" i="2" s="1"/>
  <c r="L10" i="2"/>
  <c r="K10" i="2"/>
  <c r="H11" i="2" s="1"/>
  <c r="J10" i="2"/>
  <c r="I10" i="2"/>
  <c r="H10" i="2"/>
  <c r="G10" i="2"/>
  <c r="G13" i="2" s="1"/>
  <c r="F10" i="2"/>
  <c r="E10" i="2"/>
  <c r="D10" i="2"/>
  <c r="C10" i="2"/>
  <c r="C11" i="2" s="1"/>
  <c r="M9" i="2"/>
  <c r="M8" i="2"/>
  <c r="M7" i="2"/>
  <c r="M6" i="2"/>
  <c r="M10" i="2" s="1"/>
  <c r="E6" i="2"/>
  <c r="G15" i="2" l="1"/>
  <c r="M13" i="2"/>
  <c r="M15" i="2" s="1"/>
  <c r="C16" i="2"/>
  <c r="G14" i="2"/>
  <c r="M14" i="2" s="1"/>
  <c r="H16" i="1" l="1"/>
  <c r="L15" i="1"/>
  <c r="K15" i="1"/>
  <c r="J15" i="1"/>
  <c r="I15" i="1"/>
  <c r="H15" i="1"/>
  <c r="G15" i="1"/>
  <c r="F15" i="1"/>
  <c r="E14" i="1"/>
  <c r="M14" i="1" s="1"/>
  <c r="D13" i="1"/>
  <c r="D15" i="1" s="1"/>
  <c r="L10" i="1"/>
  <c r="K10" i="1"/>
  <c r="J10" i="1"/>
  <c r="I10" i="1"/>
  <c r="H11" i="1" s="1"/>
  <c r="H10" i="1"/>
  <c r="G10" i="1"/>
  <c r="F10" i="1"/>
  <c r="E10" i="1"/>
  <c r="E13" i="1" s="1"/>
  <c r="E15" i="1" s="1"/>
  <c r="D10" i="1"/>
  <c r="M9" i="1"/>
  <c r="M8" i="1"/>
  <c r="M7" i="1"/>
  <c r="C6" i="1"/>
  <c r="C10" i="1" s="1"/>
  <c r="C13" i="1" l="1"/>
  <c r="C11" i="1"/>
  <c r="M6" i="1"/>
  <c r="M10" i="1" s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<sst xmlns="http://schemas.openxmlformats.org/spreadsheetml/2006/main" count="67" uniqueCount="26">
  <si>
    <t>CSJ:</t>
  </si>
  <si>
    <t>Project:</t>
  </si>
  <si>
    <t>FM 1097 from IH 45 North  to Anderson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</si>
  <si>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</si>
  <si>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</si>
  <si>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</si>
  <si>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</si>
  <si>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</si>
  <si>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</si>
  <si>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</si>
  <si>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</si>
  <si>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</si>
  <si>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</si>
  <si>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</si>
  <si>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</si>
  <si>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</si>
  <si>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</si>
  <si>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1259-01-032 Budget - FM1097</t>
  </si>
  <si>
    <t>No Estimate Amount</t>
  </si>
  <si>
    <t>1259-01-xxx</t>
  </si>
  <si>
    <t>FM 1097 from Anderson to Lake Conroe Hills</t>
  </si>
  <si>
    <t>1259-01-Axxx Budget - FM 1097</t>
  </si>
  <si>
    <t>FM 1097 from Lake Conroe Hills to Blueberry Hills</t>
  </si>
  <si>
    <t>1259-01-Bxxx Budget - FM1097</t>
  </si>
  <si>
    <t>1259-01-XXX</t>
  </si>
  <si>
    <t>See other tabs for staging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</si>
</sst>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165" fontId="0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Protection="1"/>
    <xf numFmtId="6" fontId="1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2" borderId="1" xfId="1" applyNumberFormat="1" applyFont="1" applyFill="1" applyBorder="1" applyProtection="1"/>
    <xf numFmtId="165" fontId="5" fillId="2" borderId="1" xfId="1" applyNumberFormat="1" applyFont="1" applyFill="1" applyBorder="1" applyProtection="1"/>
    <xf numFmtId="0" fontId="0" fillId="2" borderId="0" xfId="0" applyFill="1"/>
    <xf numFmtId="164" fontId="3" fillId="3" borderId="1" xfId="0" applyNumberFormat="1" applyFont="1" applyFill="1" applyBorder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0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4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3"/>
  <sheetViews>
    <sheetView tabSelected="1" workbookViewId="0">
      <selection activeCell="E19" sqref="E19"/>
    </sheetView>
  </sheetViews>
  <sheetFormatPr defaultRowHeight="14.4" x14ac:dyDescent="0.3"/>
  <cols>
    <col min="2" max="2" width="31.5546875" customWidth="1"/>
    <col min="3" max="4" width="11.5546875" bestFit="1" customWidth="1"/>
    <col min="5" max="5" width="12.5546875" bestFit="1" customWidth="1"/>
    <col min="6" max="6" width="9.88671875" customWidth="1"/>
    <col min="7" max="9" width="9.6640625" customWidth="1"/>
    <col min="10" max="10" width="11.5546875" bestFit="1" customWidth="1"/>
    <col min="11" max="12" width="9.88671875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24</v>
      </c>
      <c r="C2" s="3"/>
      <c r="D2" s="3"/>
      <c r="E2" s="3"/>
      <c r="F2" s="3"/>
    </row>
    <row r="3" spans="1:13" ht="15.75" x14ac:dyDescent="0.25">
      <c r="A3" s="1" t="s">
        <v>1</v>
      </c>
      <c r="B3" s="5" t="s">
        <v>2</v>
      </c>
      <c r="C3" s="3"/>
      <c r="D3" s="3"/>
      <c r="E3" s="3"/>
      <c r="F3" s="3"/>
    </row>
    <row r="4" spans="1:13" ht="15" customHeight="1" x14ac:dyDescent="0.3">
      <c r="B4" s="23" t="s">
        <v>3</v>
      </c>
      <c r="C4" s="23" t="s">
        <v>4</v>
      </c>
      <c r="D4" s="23"/>
      <c r="E4" s="23"/>
      <c r="F4" s="23"/>
      <c r="G4" s="23"/>
      <c r="H4" s="23"/>
      <c r="I4" s="23"/>
      <c r="J4" s="23"/>
      <c r="K4" s="23"/>
      <c r="L4" s="23"/>
      <c r="M4" s="24" t="s">
        <v>5</v>
      </c>
    </row>
    <row r="5" spans="1:13" x14ac:dyDescent="0.3">
      <c r="B5" s="23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5"/>
    </row>
    <row r="6" spans="1:13" ht="15" x14ac:dyDescent="0.25">
      <c r="B6" s="7" t="s">
        <v>6</v>
      </c>
      <c r="C6" s="11">
        <f>0.1*E8</f>
        <v>1297800</v>
      </c>
      <c r="D6" s="11"/>
      <c r="E6" s="11"/>
      <c r="F6" s="11"/>
      <c r="G6" s="11"/>
      <c r="H6" s="11"/>
      <c r="I6" s="11"/>
      <c r="J6" s="11"/>
      <c r="K6" s="11"/>
      <c r="L6" s="11"/>
      <c r="M6" s="12">
        <f>SUM(C6:L6)</f>
        <v>1297800</v>
      </c>
    </row>
    <row r="7" spans="1:13" ht="15" x14ac:dyDescent="0.25">
      <c r="B7" s="7" t="s">
        <v>7</v>
      </c>
      <c r="C7" s="11"/>
      <c r="D7" s="13"/>
      <c r="E7" s="11" t="s">
        <v>8</v>
      </c>
      <c r="F7" s="11" t="s">
        <v>8</v>
      </c>
      <c r="G7" s="14"/>
      <c r="H7" s="11"/>
      <c r="I7" s="11"/>
      <c r="J7" s="11"/>
      <c r="K7" s="13"/>
      <c r="L7" s="11"/>
      <c r="M7" s="12">
        <f t="shared" ref="M7:M9" si="0">SUM(C7:L7)</f>
        <v>0</v>
      </c>
    </row>
    <row r="8" spans="1:13" ht="15" x14ac:dyDescent="0.25">
      <c r="B8" s="7" t="s">
        <v>9</v>
      </c>
      <c r="C8" s="11"/>
      <c r="D8" s="11"/>
      <c r="E8" s="15">
        <v>12978000</v>
      </c>
      <c r="F8" s="15"/>
      <c r="G8" s="11" t="s">
        <v>8</v>
      </c>
      <c r="H8" s="16"/>
      <c r="I8" s="11"/>
      <c r="J8" s="11"/>
      <c r="K8" s="11"/>
      <c r="L8" s="15"/>
      <c r="M8" s="12">
        <f t="shared" si="0"/>
        <v>12978000</v>
      </c>
    </row>
    <row r="9" spans="1:13" ht="15" x14ac:dyDescent="0.25">
      <c r="B9" s="7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3">
      <c r="B10" s="26" t="s">
        <v>11</v>
      </c>
      <c r="C10" s="17">
        <f t="shared" ref="C10:M10" si="1">SUM(C6:C9)</f>
        <v>1297800</v>
      </c>
      <c r="D10" s="17">
        <f t="shared" si="1"/>
        <v>0</v>
      </c>
      <c r="E10" s="17">
        <f t="shared" si="1"/>
        <v>12978000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28">
        <f t="shared" si="1"/>
        <v>14275800</v>
      </c>
    </row>
    <row r="11" spans="1:13" x14ac:dyDescent="0.3">
      <c r="B11" s="27"/>
      <c r="C11" s="29">
        <f>SUM(C10:G10)</f>
        <v>14275800</v>
      </c>
      <c r="D11" s="30"/>
      <c r="E11" s="30"/>
      <c r="F11" s="30"/>
      <c r="G11" s="30"/>
      <c r="H11" s="29">
        <f>SUM(H10:L10)</f>
        <v>0</v>
      </c>
      <c r="I11" s="30"/>
      <c r="J11" s="30"/>
      <c r="K11" s="30"/>
      <c r="L11" s="30"/>
      <c r="M11" s="28"/>
    </row>
    <row r="12" spans="1:13" ht="15" customHeight="1" x14ac:dyDescent="0.25">
      <c r="B12" s="8" t="s">
        <v>12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3" ht="15" x14ac:dyDescent="0.25">
      <c r="B13" s="7" t="s">
        <v>13</v>
      </c>
      <c r="C13" s="11">
        <f>C10</f>
        <v>1297800</v>
      </c>
      <c r="D13" s="11">
        <f>D10</f>
        <v>0</v>
      </c>
      <c r="E13" s="11">
        <f t="shared" ref="E13" si="2">0.2*E10</f>
        <v>2595600</v>
      </c>
      <c r="F13" s="11"/>
      <c r="G13" s="11"/>
      <c r="H13" s="11"/>
      <c r="I13" s="11"/>
      <c r="J13" s="11"/>
      <c r="K13" s="11"/>
      <c r="L13" s="11"/>
      <c r="M13" s="18">
        <f t="shared" ref="M13:M14" si="3">SUM(C13:L13)</f>
        <v>3893400</v>
      </c>
    </row>
    <row r="14" spans="1:13" ht="15" x14ac:dyDescent="0.25">
      <c r="B14" s="9" t="s">
        <v>14</v>
      </c>
      <c r="C14" s="11"/>
      <c r="D14" s="11"/>
      <c r="E14" s="11">
        <f t="shared" ref="E14" si="4">0.8*E10</f>
        <v>10382400</v>
      </c>
      <c r="F14" s="11"/>
      <c r="G14" s="11"/>
      <c r="H14" s="11"/>
      <c r="I14" s="11"/>
      <c r="J14" s="11"/>
      <c r="K14" s="11"/>
      <c r="L14" s="11"/>
      <c r="M14" s="18">
        <f t="shared" si="3"/>
        <v>10382400</v>
      </c>
    </row>
    <row r="15" spans="1:13" x14ac:dyDescent="0.3">
      <c r="B15" s="26" t="s">
        <v>15</v>
      </c>
      <c r="C15" s="17">
        <f>SUM(C13:C14)</f>
        <v>1297800</v>
      </c>
      <c r="D15" s="17">
        <f t="shared" ref="D15:L15" si="5">SUM(D13:D14)</f>
        <v>0</v>
      </c>
      <c r="E15" s="17">
        <f t="shared" si="5"/>
        <v>12978000</v>
      </c>
      <c r="F15" s="17">
        <f t="shared" si="5"/>
        <v>0</v>
      </c>
      <c r="G15" s="17">
        <f t="shared" si="5"/>
        <v>0</v>
      </c>
      <c r="H15" s="17">
        <f t="shared" si="5"/>
        <v>0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28">
        <f>SUM(M13:M14)</f>
        <v>14275800</v>
      </c>
    </row>
    <row r="16" spans="1:13" x14ac:dyDescent="0.3">
      <c r="B16" s="27"/>
      <c r="C16" s="29">
        <f>SUM(C15:G15)</f>
        <v>14275800</v>
      </c>
      <c r="D16" s="30"/>
      <c r="E16" s="30"/>
      <c r="F16" s="30"/>
      <c r="G16" s="30"/>
      <c r="H16" s="29">
        <f>SUM(H15:L15)</f>
        <v>0</v>
      </c>
      <c r="I16" s="30"/>
      <c r="J16" s="30"/>
      <c r="K16" s="30"/>
      <c r="L16" s="30"/>
      <c r="M16" s="28"/>
    </row>
    <row r="18" spans="1:13" ht="15" x14ac:dyDescent="0.25">
      <c r="B18" t="s">
        <v>8</v>
      </c>
    </row>
    <row r="19" spans="1:13" x14ac:dyDescent="0.3">
      <c r="B19" s="34" t="s">
        <v>25</v>
      </c>
    </row>
    <row r="20" spans="1:13" ht="15" x14ac:dyDescent="0.25">
      <c r="M20"/>
    </row>
    <row r="21" spans="1:13" ht="15" x14ac:dyDescent="0.25">
      <c r="A21" t="s">
        <v>16</v>
      </c>
      <c r="B21" t="s">
        <v>17</v>
      </c>
      <c r="M21"/>
    </row>
    <row r="23" spans="1:13" ht="15" x14ac:dyDescent="0.25">
      <c r="D23" s="19" t="s">
        <v>18</v>
      </c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C31" sqref="C31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6" width="11.5546875" bestFit="1" customWidth="1"/>
    <col min="7" max="7" width="12.5546875" bestFit="1" customWidth="1"/>
    <col min="8" max="9" width="9.6640625" customWidth="1"/>
    <col min="10" max="10" width="9.88671875" customWidth="1"/>
    <col min="11" max="12" width="9.6640625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19</v>
      </c>
      <c r="C2" s="3"/>
      <c r="D2" s="3"/>
      <c r="E2" s="3"/>
      <c r="F2" s="3"/>
    </row>
    <row r="3" spans="1:13" ht="15.75" x14ac:dyDescent="0.25">
      <c r="A3" s="1" t="s">
        <v>1</v>
      </c>
      <c r="B3" s="5" t="s">
        <v>20</v>
      </c>
      <c r="C3" s="3"/>
      <c r="D3" s="3"/>
      <c r="E3" s="3"/>
      <c r="F3" s="3"/>
    </row>
    <row r="4" spans="1:13" ht="15" customHeight="1" x14ac:dyDescent="0.3">
      <c r="B4" s="23" t="s">
        <v>3</v>
      </c>
      <c r="C4" s="23" t="s">
        <v>4</v>
      </c>
      <c r="D4" s="23"/>
      <c r="E4" s="23"/>
      <c r="F4" s="23"/>
      <c r="G4" s="23"/>
      <c r="H4" s="23"/>
      <c r="I4" s="23"/>
      <c r="J4" s="23"/>
      <c r="K4" s="23"/>
      <c r="L4" s="23"/>
      <c r="M4" s="24" t="s">
        <v>5</v>
      </c>
    </row>
    <row r="5" spans="1:13" x14ac:dyDescent="0.3">
      <c r="B5" s="23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5"/>
    </row>
    <row r="6" spans="1:13" ht="15" x14ac:dyDescent="0.25">
      <c r="B6" s="7" t="s">
        <v>6</v>
      </c>
      <c r="C6" s="11"/>
      <c r="D6" s="11"/>
      <c r="E6" s="11">
        <f>0.1*G8</f>
        <v>1245000</v>
      </c>
      <c r="F6" s="11"/>
      <c r="G6" s="11"/>
      <c r="H6" s="11"/>
      <c r="I6" s="11"/>
      <c r="J6" s="11"/>
      <c r="K6" s="11"/>
      <c r="L6" s="11"/>
      <c r="M6" s="12">
        <f>SUM(C6:L6)</f>
        <v>1245000</v>
      </c>
    </row>
    <row r="7" spans="1:13" ht="15" x14ac:dyDescent="0.25">
      <c r="B7" s="7" t="s">
        <v>7</v>
      </c>
      <c r="C7" s="11"/>
      <c r="D7" s="11"/>
      <c r="E7" s="11"/>
      <c r="F7" s="11"/>
      <c r="G7" s="11" t="s">
        <v>8</v>
      </c>
      <c r="H7" s="11"/>
      <c r="I7" s="11"/>
      <c r="J7" s="11"/>
      <c r="K7" s="11"/>
      <c r="L7" s="11"/>
      <c r="M7" s="12">
        <f t="shared" ref="M7:M9" si="0">SUM(C7:L7)</f>
        <v>0</v>
      </c>
    </row>
    <row r="8" spans="1:13" ht="15" x14ac:dyDescent="0.25">
      <c r="B8" s="7" t="s">
        <v>9</v>
      </c>
      <c r="C8" s="11"/>
      <c r="D8" s="11"/>
      <c r="E8" s="11"/>
      <c r="F8" s="11"/>
      <c r="G8" s="15">
        <v>12450000</v>
      </c>
      <c r="H8" s="16"/>
      <c r="I8" s="11"/>
      <c r="J8" s="11"/>
      <c r="K8" s="11"/>
      <c r="L8" s="15"/>
      <c r="M8" s="12">
        <f t="shared" si="0"/>
        <v>12450000</v>
      </c>
    </row>
    <row r="9" spans="1:13" ht="15" x14ac:dyDescent="0.25">
      <c r="B9" s="7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3">
      <c r="B10" s="26" t="s">
        <v>11</v>
      </c>
      <c r="C10" s="17">
        <f t="shared" ref="C10:M10" si="1">SUM(C6:C9)</f>
        <v>0</v>
      </c>
      <c r="D10" s="17">
        <f t="shared" si="1"/>
        <v>0</v>
      </c>
      <c r="E10" s="17">
        <f t="shared" si="1"/>
        <v>1245000</v>
      </c>
      <c r="F10" s="17">
        <f t="shared" si="1"/>
        <v>0</v>
      </c>
      <c r="G10" s="17">
        <f t="shared" si="1"/>
        <v>12450000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28">
        <f t="shared" si="1"/>
        <v>13695000</v>
      </c>
    </row>
    <row r="11" spans="1:13" x14ac:dyDescent="0.3">
      <c r="B11" s="27"/>
      <c r="C11" s="29">
        <f>SUM(C10:G10)</f>
        <v>13695000</v>
      </c>
      <c r="D11" s="30"/>
      <c r="E11" s="30"/>
      <c r="F11" s="30"/>
      <c r="G11" s="30"/>
      <c r="H11" s="29">
        <f>SUM(H10:L10)</f>
        <v>0</v>
      </c>
      <c r="I11" s="30"/>
      <c r="J11" s="30"/>
      <c r="K11" s="30"/>
      <c r="L11" s="30"/>
      <c r="M11" s="28"/>
    </row>
    <row r="12" spans="1:13" ht="15" x14ac:dyDescent="0.25">
      <c r="B12" s="10" t="s">
        <v>12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3" ht="15" x14ac:dyDescent="0.25">
      <c r="B13" s="7" t="s">
        <v>13</v>
      </c>
      <c r="C13" s="11"/>
      <c r="D13" s="11"/>
      <c r="E13" s="11">
        <f>E10</f>
        <v>1245000</v>
      </c>
      <c r="F13" s="11">
        <f>F10</f>
        <v>0</v>
      </c>
      <c r="G13" s="11">
        <f t="shared" ref="G13" si="2">0.2*G10</f>
        <v>2490000</v>
      </c>
      <c r="H13" s="11"/>
      <c r="I13" s="11"/>
      <c r="J13" s="11"/>
      <c r="K13" s="11"/>
      <c r="L13" s="11"/>
      <c r="M13" s="18">
        <f t="shared" ref="M13:M14" si="3">SUM(C13:L13)</f>
        <v>3735000</v>
      </c>
    </row>
    <row r="14" spans="1:13" ht="15" x14ac:dyDescent="0.25">
      <c r="B14" s="9" t="s">
        <v>14</v>
      </c>
      <c r="C14" s="11"/>
      <c r="D14" s="11"/>
      <c r="E14" s="11"/>
      <c r="F14" s="11"/>
      <c r="G14" s="11">
        <f t="shared" ref="G14" si="4">0.8*G10</f>
        <v>9960000</v>
      </c>
      <c r="H14" s="11"/>
      <c r="I14" s="11"/>
      <c r="J14" s="11"/>
      <c r="K14" s="11"/>
      <c r="L14" s="11"/>
      <c r="M14" s="18">
        <f t="shared" si="3"/>
        <v>9960000</v>
      </c>
    </row>
    <row r="15" spans="1:13" x14ac:dyDescent="0.3">
      <c r="B15" s="26" t="s">
        <v>15</v>
      </c>
      <c r="C15" s="17">
        <f>SUM(C13:C14)</f>
        <v>0</v>
      </c>
      <c r="D15" s="17">
        <f t="shared" ref="D15:L15" si="5">SUM(D13:D14)</f>
        <v>0</v>
      </c>
      <c r="E15" s="17">
        <f t="shared" si="5"/>
        <v>1245000</v>
      </c>
      <c r="F15" s="17">
        <f t="shared" si="5"/>
        <v>0</v>
      </c>
      <c r="G15" s="17">
        <f t="shared" si="5"/>
        <v>12450000</v>
      </c>
      <c r="H15" s="17">
        <f t="shared" si="5"/>
        <v>0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28">
        <f>SUM(M13:M14)</f>
        <v>13695000</v>
      </c>
    </row>
    <row r="16" spans="1:13" x14ac:dyDescent="0.3">
      <c r="B16" s="27"/>
      <c r="C16" s="29">
        <f>SUM(C15:G15)</f>
        <v>13695000</v>
      </c>
      <c r="D16" s="30"/>
      <c r="E16" s="30"/>
      <c r="F16" s="30"/>
      <c r="G16" s="30"/>
      <c r="H16" s="29">
        <f>SUM(H15:L15)</f>
        <v>0</v>
      </c>
      <c r="I16" s="30"/>
      <c r="J16" s="30"/>
      <c r="K16" s="30"/>
      <c r="L16" s="30"/>
      <c r="M16" s="28"/>
    </row>
    <row r="20" spans="1:13" ht="15" x14ac:dyDescent="0.25">
      <c r="M20"/>
    </row>
    <row r="21" spans="1:13" ht="15" x14ac:dyDescent="0.25">
      <c r="A21" t="s">
        <v>16</v>
      </c>
      <c r="B21" t="s">
        <v>21</v>
      </c>
      <c r="M21"/>
    </row>
    <row r="24" spans="1:13" ht="15" x14ac:dyDescent="0.25">
      <c r="E24" s="19" t="s">
        <v>18</v>
      </c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C19" sqref="C19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6" width="11.5546875" bestFit="1" customWidth="1"/>
    <col min="7" max="7" width="12.5546875" bestFit="1" customWidth="1"/>
    <col min="8" max="8" width="11.5546875" bestFit="1" customWidth="1"/>
    <col min="9" max="9" width="9.6640625" customWidth="1"/>
    <col min="10" max="10" width="12.5546875" bestFit="1" customWidth="1"/>
    <col min="11" max="12" width="9.6640625" customWidth="1"/>
    <col min="13" max="13" width="13.109375" style="4" bestFit="1" customWidth="1"/>
  </cols>
  <sheetData>
    <row r="2" spans="1:13" ht="15.75" x14ac:dyDescent="0.25">
      <c r="A2" s="1" t="s">
        <v>0</v>
      </c>
      <c r="B2" s="20" t="s">
        <v>19</v>
      </c>
      <c r="C2" s="3"/>
      <c r="D2" s="3"/>
      <c r="E2" s="3"/>
      <c r="F2" s="3"/>
    </row>
    <row r="3" spans="1:13" ht="15.75" x14ac:dyDescent="0.25">
      <c r="A3" s="1" t="s">
        <v>1</v>
      </c>
      <c r="B3" s="5" t="s">
        <v>22</v>
      </c>
      <c r="C3" s="21"/>
      <c r="D3" s="21"/>
      <c r="E3" s="21"/>
      <c r="F3" s="21"/>
      <c r="G3" s="19"/>
    </row>
    <row r="4" spans="1:13" ht="15" customHeight="1" x14ac:dyDescent="0.3">
      <c r="B4" s="23" t="s">
        <v>3</v>
      </c>
      <c r="C4" s="23" t="s">
        <v>4</v>
      </c>
      <c r="D4" s="23"/>
      <c r="E4" s="23"/>
      <c r="F4" s="23"/>
      <c r="G4" s="23"/>
      <c r="H4" s="23"/>
      <c r="I4" s="23"/>
      <c r="J4" s="23"/>
      <c r="K4" s="23"/>
      <c r="L4" s="23"/>
      <c r="M4" s="24" t="s">
        <v>5</v>
      </c>
    </row>
    <row r="5" spans="1:13" x14ac:dyDescent="0.3">
      <c r="B5" s="23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5"/>
    </row>
    <row r="6" spans="1:13" ht="15" x14ac:dyDescent="0.25">
      <c r="B6" s="7" t="s">
        <v>6</v>
      </c>
      <c r="C6" s="11"/>
      <c r="D6" s="11"/>
      <c r="E6" s="19"/>
      <c r="F6" s="11"/>
      <c r="G6" s="11"/>
      <c r="H6" s="11">
        <f>0.1*J8</f>
        <v>1459800</v>
      </c>
      <c r="I6" s="11"/>
      <c r="J6" s="11"/>
      <c r="K6" s="11"/>
      <c r="L6" s="11"/>
      <c r="M6" s="12">
        <f>SUM(C6:L6)</f>
        <v>1459800</v>
      </c>
    </row>
    <row r="7" spans="1:13" ht="15" x14ac:dyDescent="0.25">
      <c r="B7" s="7" t="s">
        <v>7</v>
      </c>
      <c r="C7" s="11"/>
      <c r="D7" s="11"/>
      <c r="E7" s="11"/>
      <c r="F7" s="11"/>
      <c r="G7" s="11" t="s">
        <v>8</v>
      </c>
      <c r="H7" s="11"/>
      <c r="I7" s="11"/>
      <c r="J7" s="11"/>
      <c r="K7" s="11"/>
      <c r="L7" s="11"/>
      <c r="M7" s="12">
        <f t="shared" ref="M7:M9" si="0">SUM(C7:L7)</f>
        <v>0</v>
      </c>
    </row>
    <row r="8" spans="1:13" ht="15" x14ac:dyDescent="0.25">
      <c r="B8" s="7" t="s">
        <v>9</v>
      </c>
      <c r="C8" s="11"/>
      <c r="D8" s="11"/>
      <c r="E8" s="11"/>
      <c r="F8" s="11"/>
      <c r="G8" s="15"/>
      <c r="H8" s="16"/>
      <c r="I8" s="11"/>
      <c r="J8" s="11">
        <v>14598000</v>
      </c>
      <c r="K8" s="11"/>
      <c r="L8" s="15"/>
      <c r="M8" s="12">
        <f t="shared" si="0"/>
        <v>14598000</v>
      </c>
    </row>
    <row r="9" spans="1:13" ht="15" x14ac:dyDescent="0.25">
      <c r="B9" s="7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</row>
    <row r="10" spans="1:13" x14ac:dyDescent="0.3">
      <c r="B10" s="26" t="s">
        <v>11</v>
      </c>
      <c r="C10" s="17">
        <f t="shared" ref="C10:M10" si="1">SUM(C6:C9)</f>
        <v>0</v>
      </c>
      <c r="D10" s="17">
        <f t="shared" si="1"/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>SUM(H6:H9)</f>
        <v>1459800</v>
      </c>
      <c r="I10" s="17">
        <f t="shared" si="1"/>
        <v>0</v>
      </c>
      <c r="J10" s="17">
        <f t="shared" si="1"/>
        <v>14598000</v>
      </c>
      <c r="K10" s="17">
        <f t="shared" si="1"/>
        <v>0</v>
      </c>
      <c r="L10" s="17">
        <f t="shared" si="1"/>
        <v>0</v>
      </c>
      <c r="M10" s="28">
        <f t="shared" si="1"/>
        <v>16057800</v>
      </c>
    </row>
    <row r="11" spans="1:13" x14ac:dyDescent="0.3">
      <c r="B11" s="27"/>
      <c r="C11" s="29">
        <f>SUM(C10:G10)</f>
        <v>0</v>
      </c>
      <c r="D11" s="30"/>
      <c r="E11" s="30"/>
      <c r="F11" s="30"/>
      <c r="G11" s="30"/>
      <c r="H11" s="29">
        <f>SUM(H10:L10)</f>
        <v>16057800</v>
      </c>
      <c r="I11" s="30"/>
      <c r="J11" s="30"/>
      <c r="K11" s="30"/>
      <c r="L11" s="30"/>
      <c r="M11" s="28"/>
    </row>
    <row r="12" spans="1:13" ht="15" x14ac:dyDescent="0.25">
      <c r="B12" s="10" t="s">
        <v>12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3" ht="15" x14ac:dyDescent="0.25">
      <c r="B13" s="7" t="s">
        <v>13</v>
      </c>
      <c r="C13" s="11"/>
      <c r="D13" s="11"/>
      <c r="E13" s="11"/>
      <c r="F13" s="11"/>
      <c r="G13" s="11" t="s">
        <v>8</v>
      </c>
      <c r="H13" s="11">
        <f>SUM(H10)</f>
        <v>1459800</v>
      </c>
      <c r="I13" s="11" t="s">
        <v>8</v>
      </c>
      <c r="J13" s="11">
        <f>J10*0.2</f>
        <v>2919600</v>
      </c>
      <c r="K13" s="11"/>
      <c r="L13" s="11"/>
      <c r="M13" s="18">
        <f t="shared" ref="M13:M14" si="2">SUM(C13:L13)</f>
        <v>4379400</v>
      </c>
    </row>
    <row r="14" spans="1:13" ht="15" x14ac:dyDescent="0.25">
      <c r="B14" s="9" t="s">
        <v>14</v>
      </c>
      <c r="C14" s="11"/>
      <c r="D14" s="11"/>
      <c r="E14" s="11"/>
      <c r="F14" s="11"/>
      <c r="G14" s="15"/>
      <c r="H14" s="11"/>
      <c r="I14" s="11"/>
      <c r="J14" s="11">
        <f>J10*0.8</f>
        <v>11678400</v>
      </c>
      <c r="K14" s="11"/>
      <c r="L14" s="11"/>
      <c r="M14" s="18">
        <f t="shared" si="2"/>
        <v>11678400</v>
      </c>
    </row>
    <row r="15" spans="1:13" x14ac:dyDescent="0.3">
      <c r="B15" s="26" t="s">
        <v>15</v>
      </c>
      <c r="C15" s="17">
        <f>SUM(C13:C14)</f>
        <v>0</v>
      </c>
      <c r="D15" s="17">
        <f t="shared" ref="D15:L15" si="3">SUM(D13:D14)</f>
        <v>0</v>
      </c>
      <c r="E15" s="17">
        <f>SUM(H13:H14)</f>
        <v>1459800</v>
      </c>
      <c r="F15" s="17">
        <f>SUM(I13:I14)</f>
        <v>0</v>
      </c>
      <c r="G15" s="17">
        <f>SUM(J13:J14)</f>
        <v>14598000</v>
      </c>
      <c r="H15" s="17">
        <f>SUM(H13:H14)</f>
        <v>1459800</v>
      </c>
      <c r="I15" s="17" t="s">
        <v>8</v>
      </c>
      <c r="J15" s="17">
        <f>SUM(J13:J14)</f>
        <v>14598000</v>
      </c>
      <c r="K15" s="17">
        <f t="shared" si="3"/>
        <v>0</v>
      </c>
      <c r="L15" s="17">
        <f t="shared" si="3"/>
        <v>0</v>
      </c>
      <c r="M15" s="28">
        <f>SUM(M13:M14)</f>
        <v>16057800</v>
      </c>
    </row>
    <row r="16" spans="1:13" x14ac:dyDescent="0.3">
      <c r="B16" s="27"/>
      <c r="C16" s="29">
        <f>SUM(C15:G15)</f>
        <v>16057800</v>
      </c>
      <c r="D16" s="30"/>
      <c r="E16" s="30"/>
      <c r="F16" s="30"/>
      <c r="G16" s="30"/>
      <c r="H16" s="29">
        <f>SUM(H15:L15)</f>
        <v>16057800</v>
      </c>
      <c r="I16" s="30"/>
      <c r="J16" s="30"/>
      <c r="K16" s="30"/>
      <c r="L16" s="30"/>
      <c r="M16" s="28"/>
    </row>
    <row r="20" spans="1:13" ht="15" x14ac:dyDescent="0.25">
      <c r="M20"/>
    </row>
    <row r="21" spans="1:13" ht="15" x14ac:dyDescent="0.25">
      <c r="A21" t="s">
        <v>16</v>
      </c>
      <c r="B21" t="s">
        <v>23</v>
      </c>
      <c r="M21"/>
    </row>
    <row r="22" spans="1:13" ht="15" x14ac:dyDescent="0.25">
      <c r="C22" s="22"/>
    </row>
    <row r="24" spans="1:13" ht="15" x14ac:dyDescent="0.25">
      <c r="E24" s="19" t="s">
        <v>18</v>
      </c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XXX</vt:lpstr>
      <vt:lpstr>AXX</vt:lpstr>
      <vt:lpstr>BXX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2014-12-23T19:51:50Z</dcterms:created>
  <dcterms:modified xsi:type="dcterms:W3CDTF">2015-01-12T16:03:02Z</dcterms:modified>
</cp:coreProperties>
</file>