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Cost Estimate" sheetId="1" r:id="rId1"/>
  </sheets>
  <externalReferences>
    <externalReference r:id="rId2"/>
  </externalReferences>
  <definedNames>
    <definedName name="CES_Code">[1]Parameters!$B$11:$B$42</definedName>
    <definedName name="CES_Description">[1]Parameters!$C$11:$C$42</definedName>
    <definedName name="CES_Pick">[1]Parameters!$E$11:$E$42</definedName>
    <definedName name="CES_Short">[1]Parameters!$F$11:$F$42</definedName>
    <definedName name="Discount_1">[1]Parameters!$C$326</definedName>
    <definedName name="Discount_2">[1]Parameters!$C$327</definedName>
    <definedName name="Start_Year">[1]Parameters!$C$5</definedName>
  </definedNames>
  <calcPr calcId="145621"/>
</workbook>
</file>

<file path=xl/calcChain.xml><?xml version="1.0" encoding="utf-8"?>
<calcChain xmlns="http://schemas.openxmlformats.org/spreadsheetml/2006/main">
  <c r="C36" i="1" l="1"/>
  <c r="C28" i="1"/>
  <c r="AA20" i="1"/>
  <c r="K20" i="1"/>
  <c r="B36" i="1"/>
  <c r="B33" i="1"/>
  <c r="B28" i="1"/>
  <c r="B25" i="1"/>
  <c r="J25" i="1" s="1"/>
  <c r="B20" i="1"/>
  <c r="B17" i="1"/>
  <c r="B12" i="1"/>
  <c r="C12" i="1" s="1"/>
  <c r="B9" i="1"/>
  <c r="B6" i="1" a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F4" i="1"/>
  <c r="AG9" i="1" l="1"/>
  <c r="AC9" i="1"/>
  <c r="Y9" i="1"/>
  <c r="U9" i="1"/>
  <c r="Q9" i="1"/>
  <c r="M9" i="1"/>
  <c r="I9" i="1"/>
  <c r="AF9" i="1"/>
  <c r="AB9" i="1"/>
  <c r="X9" i="1"/>
  <c r="T9" i="1"/>
  <c r="P9" i="1"/>
  <c r="L9" i="1"/>
  <c r="H9" i="1"/>
  <c r="C9" i="1"/>
  <c r="AG17" i="1"/>
  <c r="AC17" i="1"/>
  <c r="Y17" i="1"/>
  <c r="U17" i="1"/>
  <c r="Q17" i="1"/>
  <c r="M17" i="1"/>
  <c r="I17" i="1"/>
  <c r="AF17" i="1"/>
  <c r="AB17" i="1"/>
  <c r="X17" i="1"/>
  <c r="T17" i="1"/>
  <c r="P17" i="1"/>
  <c r="L17" i="1"/>
  <c r="H17" i="1"/>
  <c r="C17" i="1"/>
  <c r="AE17" i="1"/>
  <c r="W17" i="1"/>
  <c r="O17" i="1"/>
  <c r="G17" i="1"/>
  <c r="AD17" i="1"/>
  <c r="V17" i="1"/>
  <c r="N17" i="1"/>
  <c r="F17" i="1"/>
  <c r="AI33" i="1"/>
  <c r="AE33" i="1"/>
  <c r="AA33" i="1"/>
  <c r="W33" i="1"/>
  <c r="S33" i="1"/>
  <c r="O33" i="1"/>
  <c r="K33" i="1"/>
  <c r="G33" i="1"/>
  <c r="AH33" i="1"/>
  <c r="AD33" i="1"/>
  <c r="Z33" i="1"/>
  <c r="V33" i="1"/>
  <c r="R33" i="1"/>
  <c r="N33" i="1"/>
  <c r="J33" i="1"/>
  <c r="F33" i="1"/>
  <c r="AG33" i="1"/>
  <c r="Y33" i="1"/>
  <c r="Q33" i="1"/>
  <c r="I33" i="1"/>
  <c r="AF33" i="1"/>
  <c r="X33" i="1"/>
  <c r="P33" i="1"/>
  <c r="H33" i="1"/>
  <c r="AC33" i="1"/>
  <c r="M33" i="1"/>
  <c r="AB33" i="1"/>
  <c r="L33" i="1"/>
  <c r="U33" i="1"/>
  <c r="G9" i="1"/>
  <c r="W9" i="1"/>
  <c r="K17" i="1"/>
  <c r="AG20" i="1"/>
  <c r="AC20" i="1"/>
  <c r="Y20" i="1"/>
  <c r="U20" i="1"/>
  <c r="Q20" i="1"/>
  <c r="M20" i="1"/>
  <c r="I20" i="1"/>
  <c r="AF20" i="1"/>
  <c r="AB20" i="1"/>
  <c r="X20" i="1"/>
  <c r="T20" i="1"/>
  <c r="P20" i="1"/>
  <c r="L20" i="1"/>
  <c r="H20" i="1"/>
  <c r="C20" i="1"/>
  <c r="AE20" i="1"/>
  <c r="W20" i="1"/>
  <c r="O20" i="1"/>
  <c r="G20" i="1"/>
  <c r="AD20" i="1"/>
  <c r="V20" i="1"/>
  <c r="N20" i="1"/>
  <c r="F20" i="1"/>
  <c r="B35" i="1"/>
  <c r="B31" i="1"/>
  <c r="B27" i="1"/>
  <c r="B23" i="1"/>
  <c r="B19" i="1"/>
  <c r="B15" i="1"/>
  <c r="B11" i="1"/>
  <c r="B7" i="1"/>
  <c r="B34" i="1"/>
  <c r="B30" i="1"/>
  <c r="B26" i="1"/>
  <c r="B22" i="1"/>
  <c r="B18" i="1"/>
  <c r="B14" i="1"/>
  <c r="B10" i="1"/>
  <c r="B6" i="1"/>
  <c r="C6" i="1" s="1"/>
  <c r="B13" i="1"/>
  <c r="B21" i="1"/>
  <c r="B29" i="1"/>
  <c r="B37" i="1"/>
  <c r="K9" i="1"/>
  <c r="S9" i="1"/>
  <c r="AA9" i="1"/>
  <c r="AI9" i="1"/>
  <c r="S17" i="1"/>
  <c r="AI17" i="1"/>
  <c r="S20" i="1"/>
  <c r="AI20" i="1"/>
  <c r="C33" i="1"/>
  <c r="AG25" i="1"/>
  <c r="AC25" i="1"/>
  <c r="Y25" i="1"/>
  <c r="U25" i="1"/>
  <c r="Q25" i="1"/>
  <c r="M25" i="1"/>
  <c r="I25" i="1"/>
  <c r="AF25" i="1"/>
  <c r="AB25" i="1"/>
  <c r="X25" i="1"/>
  <c r="T25" i="1"/>
  <c r="P25" i="1"/>
  <c r="L25" i="1"/>
  <c r="H25" i="1"/>
  <c r="C25" i="1"/>
  <c r="AE25" i="1"/>
  <c r="W25" i="1"/>
  <c r="O25" i="1"/>
  <c r="G25" i="1"/>
  <c r="AA25" i="1"/>
  <c r="K25" i="1"/>
  <c r="AD25" i="1"/>
  <c r="V25" i="1"/>
  <c r="N25" i="1"/>
  <c r="F25" i="1"/>
  <c r="AI25" i="1"/>
  <c r="S25" i="1"/>
  <c r="O9" i="1"/>
  <c r="AE9" i="1"/>
  <c r="AA17" i="1"/>
  <c r="Z25" i="1"/>
  <c r="AI28" i="1"/>
  <c r="AE28" i="1"/>
  <c r="AA28" i="1"/>
  <c r="W28" i="1"/>
  <c r="S28" i="1"/>
  <c r="O28" i="1"/>
  <c r="K28" i="1"/>
  <c r="G28" i="1"/>
  <c r="AH28" i="1"/>
  <c r="AD28" i="1"/>
  <c r="Z28" i="1"/>
  <c r="V28" i="1"/>
  <c r="R28" i="1"/>
  <c r="N28" i="1"/>
  <c r="J28" i="1"/>
  <c r="F28" i="1"/>
  <c r="AG28" i="1"/>
  <c r="Y28" i="1"/>
  <c r="Q28" i="1"/>
  <c r="I28" i="1"/>
  <c r="AF28" i="1"/>
  <c r="X28" i="1"/>
  <c r="P28" i="1"/>
  <c r="H28" i="1"/>
  <c r="AC28" i="1"/>
  <c r="M28" i="1"/>
  <c r="AB28" i="1"/>
  <c r="L28" i="1"/>
  <c r="U28" i="1"/>
  <c r="J9" i="1"/>
  <c r="R9" i="1"/>
  <c r="Z9" i="1"/>
  <c r="AH9" i="1"/>
  <c r="R17" i="1"/>
  <c r="AH17" i="1"/>
  <c r="R20" i="1"/>
  <c r="AH20" i="1"/>
  <c r="AH25" i="1"/>
  <c r="T28" i="1"/>
  <c r="B8" i="1"/>
  <c r="C8" i="1" s="1"/>
  <c r="B16" i="1"/>
  <c r="C16" i="1" s="1"/>
  <c r="B24" i="1"/>
  <c r="C24" i="1" s="1"/>
  <c r="B32" i="1"/>
  <c r="C32" i="1" s="1"/>
  <c r="F9" i="1"/>
  <c r="N9" i="1"/>
  <c r="V9" i="1"/>
  <c r="AD9" i="1"/>
  <c r="J17" i="1"/>
  <c r="Z17" i="1"/>
  <c r="J20" i="1"/>
  <c r="Z20" i="1"/>
  <c r="R25" i="1"/>
  <c r="T33" i="1"/>
  <c r="U32" i="1" l="1"/>
  <c r="AC8" i="1"/>
  <c r="D9" i="1"/>
  <c r="D28" i="1"/>
  <c r="I24" i="1"/>
  <c r="AI37" i="1"/>
  <c r="AI36" i="1" s="1"/>
  <c r="AE37" i="1"/>
  <c r="AE36" i="1" s="1"/>
  <c r="AA37" i="1"/>
  <c r="AA36" i="1" s="1"/>
  <c r="W37" i="1"/>
  <c r="W36" i="1" s="1"/>
  <c r="S37" i="1"/>
  <c r="S36" i="1" s="1"/>
  <c r="O37" i="1"/>
  <c r="O36" i="1" s="1"/>
  <c r="K37" i="1"/>
  <c r="K36" i="1" s="1"/>
  <c r="G37" i="1"/>
  <c r="G36" i="1" s="1"/>
  <c r="AH37" i="1"/>
  <c r="AH36" i="1" s="1"/>
  <c r="AD37" i="1"/>
  <c r="AD36" i="1" s="1"/>
  <c r="Z37" i="1"/>
  <c r="Z36" i="1" s="1"/>
  <c r="V37" i="1"/>
  <c r="V36" i="1" s="1"/>
  <c r="R37" i="1"/>
  <c r="R36" i="1" s="1"/>
  <c r="N37" i="1"/>
  <c r="N36" i="1" s="1"/>
  <c r="J37" i="1"/>
  <c r="J36" i="1" s="1"/>
  <c r="F37" i="1"/>
  <c r="AG37" i="1"/>
  <c r="AG36" i="1" s="1"/>
  <c r="Y37" i="1"/>
  <c r="Y36" i="1" s="1"/>
  <c r="Q37" i="1"/>
  <c r="Q36" i="1" s="1"/>
  <c r="I37" i="1"/>
  <c r="I36" i="1" s="1"/>
  <c r="AF37" i="1"/>
  <c r="AF36" i="1" s="1"/>
  <c r="X37" i="1"/>
  <c r="X36" i="1" s="1"/>
  <c r="P37" i="1"/>
  <c r="P36" i="1" s="1"/>
  <c r="H37" i="1"/>
  <c r="H36" i="1" s="1"/>
  <c r="AC37" i="1"/>
  <c r="AC36" i="1" s="1"/>
  <c r="M37" i="1"/>
  <c r="M36" i="1" s="1"/>
  <c r="AB37" i="1"/>
  <c r="AB36" i="1" s="1"/>
  <c r="L37" i="1"/>
  <c r="L36" i="1" s="1"/>
  <c r="U37" i="1"/>
  <c r="U36" i="1" s="1"/>
  <c r="T37" i="1"/>
  <c r="T36" i="1" s="1"/>
  <c r="C37" i="1"/>
  <c r="AG22" i="1"/>
  <c r="AC22" i="1"/>
  <c r="Y22" i="1"/>
  <c r="U22" i="1"/>
  <c r="Q22" i="1"/>
  <c r="M22" i="1"/>
  <c r="I22" i="1"/>
  <c r="AF22" i="1"/>
  <c r="AB22" i="1"/>
  <c r="X22" i="1"/>
  <c r="T22" i="1"/>
  <c r="P22" i="1"/>
  <c r="L22" i="1"/>
  <c r="H22" i="1"/>
  <c r="C22" i="1"/>
  <c r="AE22" i="1"/>
  <c r="W22" i="1"/>
  <c r="O22" i="1"/>
  <c r="G22" i="1"/>
  <c r="AI22" i="1"/>
  <c r="AD22" i="1"/>
  <c r="V22" i="1"/>
  <c r="N22" i="1"/>
  <c r="F22" i="1"/>
  <c r="Z22" i="1"/>
  <c r="J22" i="1"/>
  <c r="AH22" i="1"/>
  <c r="R22" i="1"/>
  <c r="AA22" i="1"/>
  <c r="S22" i="1"/>
  <c r="K22" i="1"/>
  <c r="AG7" i="1"/>
  <c r="AC7" i="1"/>
  <c r="Y7" i="1"/>
  <c r="U7" i="1"/>
  <c r="Q7" i="1"/>
  <c r="M7" i="1"/>
  <c r="I7" i="1"/>
  <c r="AF7" i="1"/>
  <c r="AB7" i="1"/>
  <c r="X7" i="1"/>
  <c r="T7" i="1"/>
  <c r="P7" i="1"/>
  <c r="L7" i="1"/>
  <c r="H7" i="1"/>
  <c r="C7" i="1"/>
  <c r="AD7" i="1"/>
  <c r="V7" i="1"/>
  <c r="N7" i="1"/>
  <c r="F7" i="1"/>
  <c r="AH7" i="1"/>
  <c r="Z7" i="1"/>
  <c r="R7" i="1"/>
  <c r="J7" i="1"/>
  <c r="AE7" i="1"/>
  <c r="O7" i="1"/>
  <c r="G7" i="1"/>
  <c r="AI7" i="1"/>
  <c r="AA7" i="1"/>
  <c r="S7" i="1"/>
  <c r="K7" i="1"/>
  <c r="W7" i="1"/>
  <c r="AG23" i="1"/>
  <c r="AC23" i="1"/>
  <c r="Y23" i="1"/>
  <c r="U23" i="1"/>
  <c r="Q23" i="1"/>
  <c r="M23" i="1"/>
  <c r="I23" i="1"/>
  <c r="AF23" i="1"/>
  <c r="AB23" i="1"/>
  <c r="X23" i="1"/>
  <c r="T23" i="1"/>
  <c r="P23" i="1"/>
  <c r="L23" i="1"/>
  <c r="H23" i="1"/>
  <c r="C23" i="1"/>
  <c r="AE23" i="1"/>
  <c r="W23" i="1"/>
  <c r="O23" i="1"/>
  <c r="G23" i="1"/>
  <c r="AA23" i="1"/>
  <c r="AD23" i="1"/>
  <c r="AD16" i="1" s="1"/>
  <c r="V23" i="1"/>
  <c r="N23" i="1"/>
  <c r="F23" i="1"/>
  <c r="AI23" i="1"/>
  <c r="S23" i="1"/>
  <c r="K23" i="1"/>
  <c r="R23" i="1"/>
  <c r="AH23" i="1"/>
  <c r="J23" i="1"/>
  <c r="Z23" i="1"/>
  <c r="D20" i="1"/>
  <c r="W8" i="1"/>
  <c r="J32" i="1"/>
  <c r="N16" i="1"/>
  <c r="M16" i="1"/>
  <c r="AB8" i="1"/>
  <c r="Q8" i="1"/>
  <c r="D25" i="1"/>
  <c r="AG21" i="1"/>
  <c r="AC21" i="1"/>
  <c r="Y21" i="1"/>
  <c r="U21" i="1"/>
  <c r="Q21" i="1"/>
  <c r="M21" i="1"/>
  <c r="I21" i="1"/>
  <c r="AF21" i="1"/>
  <c r="AB21" i="1"/>
  <c r="X21" i="1"/>
  <c r="T21" i="1"/>
  <c r="P21" i="1"/>
  <c r="L21" i="1"/>
  <c r="H21" i="1"/>
  <c r="C21" i="1"/>
  <c r="AE21" i="1"/>
  <c r="W21" i="1"/>
  <c r="O21" i="1"/>
  <c r="G21" i="1"/>
  <c r="AD21" i="1"/>
  <c r="V21" i="1"/>
  <c r="N21" i="1"/>
  <c r="F21" i="1"/>
  <c r="Z21" i="1"/>
  <c r="J21" i="1"/>
  <c r="AH21" i="1"/>
  <c r="R21" i="1"/>
  <c r="AA21" i="1"/>
  <c r="AI21" i="1"/>
  <c r="S21" i="1"/>
  <c r="K21" i="1"/>
  <c r="AG14" i="1"/>
  <c r="AC14" i="1"/>
  <c r="Y14" i="1"/>
  <c r="U14" i="1"/>
  <c r="Q14" i="1"/>
  <c r="M14" i="1"/>
  <c r="I14" i="1"/>
  <c r="AF14" i="1"/>
  <c r="AB14" i="1"/>
  <c r="X14" i="1"/>
  <c r="T14" i="1"/>
  <c r="P14" i="1"/>
  <c r="L14" i="1"/>
  <c r="H14" i="1"/>
  <c r="C14" i="1"/>
  <c r="AE14" i="1"/>
  <c r="W14" i="1"/>
  <c r="O14" i="1"/>
  <c r="G14" i="1"/>
  <c r="AD14" i="1"/>
  <c r="V14" i="1"/>
  <c r="N14" i="1"/>
  <c r="F14" i="1"/>
  <c r="Z14" i="1"/>
  <c r="J14" i="1"/>
  <c r="AH14" i="1"/>
  <c r="R14" i="1"/>
  <c r="K14" i="1"/>
  <c r="AI14" i="1"/>
  <c r="S14" i="1"/>
  <c r="AA14" i="1"/>
  <c r="AI30" i="1"/>
  <c r="AE30" i="1"/>
  <c r="AA30" i="1"/>
  <c r="W30" i="1"/>
  <c r="S30" i="1"/>
  <c r="S24" i="1" s="1"/>
  <c r="O30" i="1"/>
  <c r="K30" i="1"/>
  <c r="G30" i="1"/>
  <c r="AH30" i="1"/>
  <c r="AD30" i="1"/>
  <c r="Z30" i="1"/>
  <c r="V30" i="1"/>
  <c r="R30" i="1"/>
  <c r="N30" i="1"/>
  <c r="J30" i="1"/>
  <c r="F30" i="1"/>
  <c r="AG30" i="1"/>
  <c r="AG24" i="1" s="1"/>
  <c r="Y30" i="1"/>
  <c r="Q30" i="1"/>
  <c r="I30" i="1"/>
  <c r="AF30" i="1"/>
  <c r="X30" i="1"/>
  <c r="P30" i="1"/>
  <c r="H30" i="1"/>
  <c r="AC30" i="1"/>
  <c r="M30" i="1"/>
  <c r="AB30" i="1"/>
  <c r="L30" i="1"/>
  <c r="U30" i="1"/>
  <c r="T30" i="1"/>
  <c r="C30" i="1"/>
  <c r="AG15" i="1"/>
  <c r="AC15" i="1"/>
  <c r="Y15" i="1"/>
  <c r="U15" i="1"/>
  <c r="Q15" i="1"/>
  <c r="M15" i="1"/>
  <c r="I15" i="1"/>
  <c r="AF15" i="1"/>
  <c r="AB15" i="1"/>
  <c r="X15" i="1"/>
  <c r="T15" i="1"/>
  <c r="P15" i="1"/>
  <c r="L15" i="1"/>
  <c r="H15" i="1"/>
  <c r="C15" i="1"/>
  <c r="AE15" i="1"/>
  <c r="W15" i="1"/>
  <c r="O15" i="1"/>
  <c r="G15" i="1"/>
  <c r="AD15" i="1"/>
  <c r="V15" i="1"/>
  <c r="N15" i="1"/>
  <c r="F15" i="1"/>
  <c r="Z15" i="1"/>
  <c r="J15" i="1"/>
  <c r="AH15" i="1"/>
  <c r="R15" i="1"/>
  <c r="AA15" i="1"/>
  <c r="K15" i="1"/>
  <c r="AI15" i="1"/>
  <c r="S15" i="1"/>
  <c r="AI31" i="1"/>
  <c r="AE31" i="1"/>
  <c r="AA31" i="1"/>
  <c r="W31" i="1"/>
  <c r="S31" i="1"/>
  <c r="O31" i="1"/>
  <c r="K31" i="1"/>
  <c r="G31" i="1"/>
  <c r="AH31" i="1"/>
  <c r="AD31" i="1"/>
  <c r="Z31" i="1"/>
  <c r="Z24" i="1" s="1"/>
  <c r="V31" i="1"/>
  <c r="R31" i="1"/>
  <c r="N31" i="1"/>
  <c r="J31" i="1"/>
  <c r="F31" i="1"/>
  <c r="AG31" i="1"/>
  <c r="Y31" i="1"/>
  <c r="Q31" i="1"/>
  <c r="I31" i="1"/>
  <c r="AF31" i="1"/>
  <c r="X31" i="1"/>
  <c r="P31" i="1"/>
  <c r="H31" i="1"/>
  <c r="AC31" i="1"/>
  <c r="M31" i="1"/>
  <c r="AB31" i="1"/>
  <c r="AB24" i="1" s="1"/>
  <c r="L31" i="1"/>
  <c r="U31" i="1"/>
  <c r="T31" i="1"/>
  <c r="C31" i="1"/>
  <c r="AI32" i="1"/>
  <c r="AG13" i="1"/>
  <c r="AG12" i="1" s="1"/>
  <c r="AC13" i="1"/>
  <c r="AC12" i="1" s="1"/>
  <c r="Y13" i="1"/>
  <c r="U13" i="1"/>
  <c r="Q13" i="1"/>
  <c r="Q12" i="1" s="1"/>
  <c r="M13" i="1"/>
  <c r="M12" i="1" s="1"/>
  <c r="I13" i="1"/>
  <c r="AF13" i="1"/>
  <c r="AB13" i="1"/>
  <c r="AB12" i="1" s="1"/>
  <c r="X13" i="1"/>
  <c r="X12" i="1" s="1"/>
  <c r="T13" i="1"/>
  <c r="P13" i="1"/>
  <c r="L13" i="1"/>
  <c r="L12" i="1" s="1"/>
  <c r="H13" i="1"/>
  <c r="H12" i="1" s="1"/>
  <c r="C13" i="1"/>
  <c r="AE13" i="1"/>
  <c r="W13" i="1"/>
  <c r="W12" i="1" s="1"/>
  <c r="O13" i="1"/>
  <c r="O12" i="1" s="1"/>
  <c r="G13" i="1"/>
  <c r="AD13" i="1"/>
  <c r="V13" i="1"/>
  <c r="V12" i="1" s="1"/>
  <c r="N13" i="1"/>
  <c r="N12" i="1" s="1"/>
  <c r="F13" i="1"/>
  <c r="Z13" i="1"/>
  <c r="J13" i="1"/>
  <c r="J12" i="1" s="1"/>
  <c r="AH13" i="1"/>
  <c r="AH12" i="1" s="1"/>
  <c r="R13" i="1"/>
  <c r="K13" i="1"/>
  <c r="AI13" i="1"/>
  <c r="S13" i="1"/>
  <c r="S12" i="1" s="1"/>
  <c r="AA13" i="1"/>
  <c r="AG18" i="1"/>
  <c r="AC18" i="1"/>
  <c r="AC16" i="1" s="1"/>
  <c r="Y18" i="1"/>
  <c r="Y16" i="1" s="1"/>
  <c r="U18" i="1"/>
  <c r="U16" i="1" s="1"/>
  <c r="Q18" i="1"/>
  <c r="M18" i="1"/>
  <c r="I18" i="1"/>
  <c r="I16" i="1" s="1"/>
  <c r="AF18" i="1"/>
  <c r="AF16" i="1" s="1"/>
  <c r="AB18" i="1"/>
  <c r="X18" i="1"/>
  <c r="X16" i="1" s="1"/>
  <c r="T18" i="1"/>
  <c r="T16" i="1" s="1"/>
  <c r="P18" i="1"/>
  <c r="P16" i="1" s="1"/>
  <c r="L18" i="1"/>
  <c r="H18" i="1"/>
  <c r="H16" i="1" s="1"/>
  <c r="C18" i="1"/>
  <c r="AE18" i="1"/>
  <c r="AE16" i="1" s="1"/>
  <c r="W18" i="1"/>
  <c r="O18" i="1"/>
  <c r="O16" i="1" s="1"/>
  <c r="G18" i="1"/>
  <c r="G16" i="1" s="1"/>
  <c r="AD18" i="1"/>
  <c r="V18" i="1"/>
  <c r="N18" i="1"/>
  <c r="F18" i="1"/>
  <c r="Z18" i="1"/>
  <c r="Z16" i="1" s="1"/>
  <c r="J18" i="1"/>
  <c r="J16" i="1" s="1"/>
  <c r="AH18" i="1"/>
  <c r="R18" i="1"/>
  <c r="R16" i="1" s="1"/>
  <c r="AA18" i="1"/>
  <c r="AI18" i="1"/>
  <c r="S18" i="1"/>
  <c r="S16" i="1" s="1"/>
  <c r="K18" i="1"/>
  <c r="K16" i="1" s="1"/>
  <c r="AI34" i="1"/>
  <c r="AE34" i="1"/>
  <c r="AA34" i="1"/>
  <c r="AA32" i="1" s="1"/>
  <c r="W34" i="1"/>
  <c r="W32" i="1" s="1"/>
  <c r="S34" i="1"/>
  <c r="O34" i="1"/>
  <c r="K34" i="1"/>
  <c r="K32" i="1" s="1"/>
  <c r="G34" i="1"/>
  <c r="G32" i="1" s="1"/>
  <c r="AH34" i="1"/>
  <c r="AD34" i="1"/>
  <c r="Z34" i="1"/>
  <c r="Z32" i="1" s="1"/>
  <c r="V34" i="1"/>
  <c r="V32" i="1" s="1"/>
  <c r="R34" i="1"/>
  <c r="R32" i="1" s="1"/>
  <c r="N34" i="1"/>
  <c r="J34" i="1"/>
  <c r="F34" i="1"/>
  <c r="AG34" i="1"/>
  <c r="AG32" i="1" s="1"/>
  <c r="Y34" i="1"/>
  <c r="Q34" i="1"/>
  <c r="Q32" i="1" s="1"/>
  <c r="I34" i="1"/>
  <c r="I32" i="1" s="1"/>
  <c r="AF34" i="1"/>
  <c r="AF32" i="1" s="1"/>
  <c r="X34" i="1"/>
  <c r="P34" i="1"/>
  <c r="P32" i="1" s="1"/>
  <c r="H34" i="1"/>
  <c r="H32" i="1" s="1"/>
  <c r="AC34" i="1"/>
  <c r="AC32" i="1" s="1"/>
  <c r="M34" i="1"/>
  <c r="AB34" i="1"/>
  <c r="AB32" i="1" s="1"/>
  <c r="L34" i="1"/>
  <c r="L32" i="1" s="1"/>
  <c r="U34" i="1"/>
  <c r="T34" i="1"/>
  <c r="C34" i="1"/>
  <c r="AG19" i="1"/>
  <c r="AG16" i="1" s="1"/>
  <c r="AC19" i="1"/>
  <c r="Y19" i="1"/>
  <c r="U19" i="1"/>
  <c r="Q19" i="1"/>
  <c r="Q16" i="1" s="1"/>
  <c r="M19" i="1"/>
  <c r="I19" i="1"/>
  <c r="AF19" i="1"/>
  <c r="AB19" i="1"/>
  <c r="AB16" i="1" s="1"/>
  <c r="X19" i="1"/>
  <c r="T19" i="1"/>
  <c r="P19" i="1"/>
  <c r="L19" i="1"/>
  <c r="H19" i="1"/>
  <c r="C19" i="1"/>
  <c r="AE19" i="1"/>
  <c r="W19" i="1"/>
  <c r="W16" i="1" s="1"/>
  <c r="O19" i="1"/>
  <c r="G19" i="1"/>
  <c r="AD19" i="1"/>
  <c r="V19" i="1"/>
  <c r="V16" i="1" s="1"/>
  <c r="N19" i="1"/>
  <c r="F19" i="1"/>
  <c r="Z19" i="1"/>
  <c r="J19" i="1"/>
  <c r="AH19" i="1"/>
  <c r="R19" i="1"/>
  <c r="AA19" i="1"/>
  <c r="AA16" i="1" s="1"/>
  <c r="AI19" i="1"/>
  <c r="AI16" i="1" s="1"/>
  <c r="S19" i="1"/>
  <c r="K19" i="1"/>
  <c r="AI35" i="1"/>
  <c r="AE35" i="1"/>
  <c r="AE32" i="1" s="1"/>
  <c r="AA35" i="1"/>
  <c r="W35" i="1"/>
  <c r="S35" i="1"/>
  <c r="S32" i="1" s="1"/>
  <c r="O35" i="1"/>
  <c r="K35" i="1"/>
  <c r="G35" i="1"/>
  <c r="AH35" i="1"/>
  <c r="AH32" i="1" s="1"/>
  <c r="AD35" i="1"/>
  <c r="AD32" i="1" s="1"/>
  <c r="Z35" i="1"/>
  <c r="V35" i="1"/>
  <c r="R35" i="1"/>
  <c r="N35" i="1"/>
  <c r="N32" i="1" s="1"/>
  <c r="J35" i="1"/>
  <c r="F35" i="1"/>
  <c r="AG35" i="1"/>
  <c r="Y35" i="1"/>
  <c r="Y32" i="1" s="1"/>
  <c r="Q35" i="1"/>
  <c r="I35" i="1"/>
  <c r="AF35" i="1"/>
  <c r="X35" i="1"/>
  <c r="P35" i="1"/>
  <c r="H35" i="1"/>
  <c r="AC35" i="1"/>
  <c r="M35" i="1"/>
  <c r="M32" i="1" s="1"/>
  <c r="U35" i="1"/>
  <c r="AB35" i="1"/>
  <c r="L35" i="1"/>
  <c r="T35" i="1"/>
  <c r="T32" i="1" s="1"/>
  <c r="C35" i="1"/>
  <c r="F32" i="1"/>
  <c r="D33" i="1"/>
  <c r="D17" i="1"/>
  <c r="F16" i="1"/>
  <c r="AD8" i="1"/>
  <c r="AH16" i="1"/>
  <c r="AI29" i="1"/>
  <c r="AE29" i="1"/>
  <c r="AA29" i="1"/>
  <c r="W29" i="1"/>
  <c r="S29" i="1"/>
  <c r="O29" i="1"/>
  <c r="K29" i="1"/>
  <c r="G29" i="1"/>
  <c r="AH29" i="1"/>
  <c r="AD29" i="1"/>
  <c r="AD24" i="1" s="1"/>
  <c r="Z29" i="1"/>
  <c r="V29" i="1"/>
  <c r="R29" i="1"/>
  <c r="N29" i="1"/>
  <c r="J29" i="1"/>
  <c r="F29" i="1"/>
  <c r="AG29" i="1"/>
  <c r="Y29" i="1"/>
  <c r="Q29" i="1"/>
  <c r="I29" i="1"/>
  <c r="AF29" i="1"/>
  <c r="X29" i="1"/>
  <c r="P29" i="1"/>
  <c r="H29" i="1"/>
  <c r="AC29" i="1"/>
  <c r="M29" i="1"/>
  <c r="AB29" i="1"/>
  <c r="L29" i="1"/>
  <c r="U29" i="1"/>
  <c r="T29" i="1"/>
  <c r="C29" i="1"/>
  <c r="AG10" i="1"/>
  <c r="AG8" i="1" s="1"/>
  <c r="AC10" i="1"/>
  <c r="Y10" i="1"/>
  <c r="Y8" i="1" s="1"/>
  <c r="U10" i="1"/>
  <c r="Q10" i="1"/>
  <c r="M10" i="1"/>
  <c r="M8" i="1" s="1"/>
  <c r="I10" i="1"/>
  <c r="I8" i="1" s="1"/>
  <c r="AF10" i="1"/>
  <c r="AB10" i="1"/>
  <c r="X10" i="1"/>
  <c r="X8" i="1" s="1"/>
  <c r="T10" i="1"/>
  <c r="T8" i="1" s="1"/>
  <c r="P10" i="1"/>
  <c r="L10" i="1"/>
  <c r="L8" i="1" s="1"/>
  <c r="H10" i="1"/>
  <c r="H8" i="1" s="1"/>
  <c r="C10" i="1"/>
  <c r="AD10" i="1"/>
  <c r="V10" i="1"/>
  <c r="V8" i="1" s="1"/>
  <c r="N10" i="1"/>
  <c r="N8" i="1" s="1"/>
  <c r="F10" i="1"/>
  <c r="F8" i="1" s="1"/>
  <c r="AH10" i="1"/>
  <c r="AH8" i="1" s="1"/>
  <c r="Z10" i="1"/>
  <c r="Z8" i="1" s="1"/>
  <c r="R10" i="1"/>
  <c r="R8" i="1" s="1"/>
  <c r="J10" i="1"/>
  <c r="J8" i="1" s="1"/>
  <c r="W10" i="1"/>
  <c r="G10" i="1"/>
  <c r="AI10" i="1"/>
  <c r="AI8" i="1" s="1"/>
  <c r="AA10" i="1"/>
  <c r="AA8" i="1" s="1"/>
  <c r="S10" i="1"/>
  <c r="S8" i="1" s="1"/>
  <c r="K10" i="1"/>
  <c r="K8" i="1" s="1"/>
  <c r="AE10" i="1"/>
  <c r="AE8" i="1" s="1"/>
  <c r="O10" i="1"/>
  <c r="O8" i="1" s="1"/>
  <c r="AG26" i="1"/>
  <c r="AC26" i="1"/>
  <c r="Y26" i="1"/>
  <c r="Y24" i="1" s="1"/>
  <c r="U26" i="1"/>
  <c r="U24" i="1" s="1"/>
  <c r="Q26" i="1"/>
  <c r="Q24" i="1" s="1"/>
  <c r="M26" i="1"/>
  <c r="I26" i="1"/>
  <c r="AF26" i="1"/>
  <c r="AF24" i="1" s="1"/>
  <c r="AB26" i="1"/>
  <c r="X26" i="1"/>
  <c r="T26" i="1"/>
  <c r="T24" i="1" s="1"/>
  <c r="P26" i="1"/>
  <c r="P24" i="1" s="1"/>
  <c r="L26" i="1"/>
  <c r="L24" i="1" s="1"/>
  <c r="H26" i="1"/>
  <c r="H24" i="1" s="1"/>
  <c r="C26" i="1"/>
  <c r="AE26" i="1"/>
  <c r="AE24" i="1" s="1"/>
  <c r="W26" i="1"/>
  <c r="W24" i="1" s="1"/>
  <c r="O26" i="1"/>
  <c r="O24" i="1" s="1"/>
  <c r="G26" i="1"/>
  <c r="G24" i="1" s="1"/>
  <c r="AA26" i="1"/>
  <c r="AA24" i="1" s="1"/>
  <c r="K26" i="1"/>
  <c r="AD26" i="1"/>
  <c r="V26" i="1"/>
  <c r="V24" i="1" s="1"/>
  <c r="N26" i="1"/>
  <c r="N24" i="1" s="1"/>
  <c r="F26" i="1"/>
  <c r="AI26" i="1"/>
  <c r="S26" i="1"/>
  <c r="R26" i="1"/>
  <c r="R24" i="1" s="1"/>
  <c r="AH26" i="1"/>
  <c r="AH24" i="1" s="1"/>
  <c r="Z26" i="1"/>
  <c r="J26" i="1"/>
  <c r="AG11" i="1"/>
  <c r="AC11" i="1"/>
  <c r="Y11" i="1"/>
  <c r="U11" i="1"/>
  <c r="U8" i="1" s="1"/>
  <c r="AF11" i="1"/>
  <c r="AF8" i="1" s="1"/>
  <c r="AB11" i="1"/>
  <c r="X11" i="1"/>
  <c r="T11" i="1"/>
  <c r="AE11" i="1"/>
  <c r="W11" i="1"/>
  <c r="Q11" i="1"/>
  <c r="M11" i="1"/>
  <c r="I11" i="1"/>
  <c r="AD11" i="1"/>
  <c r="V11" i="1"/>
  <c r="P11" i="1"/>
  <c r="L11" i="1"/>
  <c r="H11" i="1"/>
  <c r="C11" i="1"/>
  <c r="Z11" i="1"/>
  <c r="N11" i="1"/>
  <c r="F11" i="1"/>
  <c r="AH11" i="1"/>
  <c r="R11" i="1"/>
  <c r="J11" i="1"/>
  <c r="AA11" i="1"/>
  <c r="G11" i="1"/>
  <c r="AI11" i="1"/>
  <c r="S11" i="1"/>
  <c r="K11" i="1"/>
  <c r="O11" i="1"/>
  <c r="AI27" i="1"/>
  <c r="AI24" i="1" s="1"/>
  <c r="AE27" i="1"/>
  <c r="AA27" i="1"/>
  <c r="W27" i="1"/>
  <c r="S27" i="1"/>
  <c r="AH27" i="1"/>
  <c r="AD27" i="1"/>
  <c r="Z27" i="1"/>
  <c r="V27" i="1"/>
  <c r="R27" i="1"/>
  <c r="AG27" i="1"/>
  <c r="Y27" i="1"/>
  <c r="Q27" i="1"/>
  <c r="M27" i="1"/>
  <c r="M24" i="1" s="1"/>
  <c r="I27" i="1"/>
  <c r="AF27" i="1"/>
  <c r="X27" i="1"/>
  <c r="X24" i="1" s="1"/>
  <c r="P27" i="1"/>
  <c r="L27" i="1"/>
  <c r="H27" i="1"/>
  <c r="C27" i="1"/>
  <c r="AC27" i="1"/>
  <c r="AC24" i="1" s="1"/>
  <c r="O27" i="1"/>
  <c r="G27" i="1"/>
  <c r="U27" i="1"/>
  <c r="K27" i="1"/>
  <c r="K24" i="1" s="1"/>
  <c r="AB27" i="1"/>
  <c r="N27" i="1"/>
  <c r="F27" i="1"/>
  <c r="T27" i="1"/>
  <c r="J27" i="1"/>
  <c r="G8" i="1"/>
  <c r="X32" i="1"/>
  <c r="O32" i="1"/>
  <c r="L16" i="1"/>
  <c r="P8" i="1"/>
  <c r="D8" i="1" l="1"/>
  <c r="D16" i="1"/>
  <c r="D32" i="1"/>
  <c r="D34" i="1"/>
  <c r="D18" i="1"/>
  <c r="AH6" i="1"/>
  <c r="AH5" i="1" s="1"/>
  <c r="D27" i="1"/>
  <c r="J24" i="1"/>
  <c r="J6" i="1" s="1"/>
  <c r="J5" i="1" s="1"/>
  <c r="AI12" i="1"/>
  <c r="AI6" i="1" s="1"/>
  <c r="AI5" i="1" s="1"/>
  <c r="D7" i="1"/>
  <c r="F6" i="1"/>
  <c r="I6" i="1"/>
  <c r="I5" i="1" s="1"/>
  <c r="D29" i="1"/>
  <c r="D35" i="1"/>
  <c r="D19" i="1"/>
  <c r="K12" i="1"/>
  <c r="K6" i="1" s="1"/>
  <c r="K5" i="1" s="1"/>
  <c r="Z12" i="1"/>
  <c r="AD12" i="1"/>
  <c r="AE12" i="1"/>
  <c r="P12" i="1"/>
  <c r="P6" i="1" s="1"/>
  <c r="P5" i="1" s="1"/>
  <c r="AF12" i="1"/>
  <c r="U12" i="1"/>
  <c r="U6" i="1" s="1"/>
  <c r="U5" i="1" s="1"/>
  <c r="G6" i="1"/>
  <c r="G5" i="1" s="1"/>
  <c r="N6" i="1"/>
  <c r="N5" i="1" s="1"/>
  <c r="H6" i="1"/>
  <c r="H5" i="1" s="1"/>
  <c r="X6" i="1"/>
  <c r="X5" i="1" s="1"/>
  <c r="M6" i="1"/>
  <c r="M5" i="1" s="1"/>
  <c r="AC6" i="1"/>
  <c r="AC5" i="1" s="1"/>
  <c r="F36" i="1"/>
  <c r="D36" i="1" s="1"/>
  <c r="D37" i="1"/>
  <c r="D10" i="1"/>
  <c r="D21" i="1"/>
  <c r="AE6" i="1"/>
  <c r="AE5" i="1" s="1"/>
  <c r="AD6" i="1"/>
  <c r="AD5" i="1" s="1"/>
  <c r="AF6" i="1"/>
  <c r="AF5" i="1" s="1"/>
  <c r="D30" i="1"/>
  <c r="D14" i="1"/>
  <c r="D23" i="1"/>
  <c r="W6" i="1"/>
  <c r="W5" i="1" s="1"/>
  <c r="Y6" i="1"/>
  <c r="Y5" i="1" s="1"/>
  <c r="D11" i="1"/>
  <c r="D26" i="1"/>
  <c r="AA12" i="1"/>
  <c r="AA6" i="1" s="1"/>
  <c r="AA5" i="1" s="1"/>
  <c r="R12" i="1"/>
  <c r="R6" i="1" s="1"/>
  <c r="R5" i="1" s="1"/>
  <c r="D13" i="1"/>
  <c r="F12" i="1"/>
  <c r="G12" i="1"/>
  <c r="T12" i="1"/>
  <c r="T6" i="1" s="1"/>
  <c r="T5" i="1" s="1"/>
  <c r="I12" i="1"/>
  <c r="Y12" i="1"/>
  <c r="D31" i="1"/>
  <c r="D15" i="1"/>
  <c r="F24" i="1"/>
  <c r="S6" i="1"/>
  <c r="S5" i="1" s="1"/>
  <c r="O6" i="1"/>
  <c r="O5" i="1" s="1"/>
  <c r="Z6" i="1"/>
  <c r="Z5" i="1" s="1"/>
  <c r="V6" i="1"/>
  <c r="V5" i="1" s="1"/>
  <c r="L6" i="1"/>
  <c r="L5" i="1" s="1"/>
  <c r="AB6" i="1"/>
  <c r="AB5" i="1" s="1"/>
  <c r="Q6" i="1"/>
  <c r="Q5" i="1" s="1"/>
  <c r="AG6" i="1"/>
  <c r="AG5" i="1" s="1"/>
  <c r="D22" i="1"/>
  <c r="D6" i="1" l="1"/>
  <c r="F5" i="1"/>
  <c r="D5" i="1" s="1"/>
  <c r="D12" i="1"/>
  <c r="D24" i="1"/>
</calcChain>
</file>

<file path=xl/sharedStrings.xml><?xml version="1.0" encoding="utf-8"?>
<sst xmlns="http://schemas.openxmlformats.org/spreadsheetml/2006/main" count="3" uniqueCount="3">
  <si>
    <t>Cost Estimate</t>
  </si>
  <si>
    <t>All costs in 2015 $ (undiscounted)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</si>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</sst>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164" fontId="3" fillId="0" borderId="0" xfId="0" applyNumberFormat="1" applyFont="1"/>
  </cellXfs>
  <cellStyles count="4">
    <cellStyle name="Comma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P%20BCA%20Model%2001.12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Summary"/>
      <sheetName val="Benefits Estimate"/>
      <sheetName val="Cost Estimate"/>
      <sheetName val="Parameters"/>
      <sheetName val="Sub of train for truck data"/>
      <sheetName val="Idle Cost Back Up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2015</v>
          </cell>
        </row>
        <row r="11">
          <cell r="B11" t="str">
            <v>1.</v>
          </cell>
          <cell r="C11" t="str">
            <v>Capital Expenditures</v>
          </cell>
          <cell r="E11" t="str">
            <v/>
          </cell>
          <cell r="F11" t="str">
            <v>CapEx</v>
          </cell>
        </row>
        <row r="12">
          <cell r="B12" t="str">
            <v>1.1</v>
          </cell>
          <cell r="C12" t="str">
            <v>Mobilization</v>
          </cell>
          <cell r="E12" t="str">
            <v>1.1</v>
          </cell>
          <cell r="F12" t="str">
            <v>Mobilization</v>
          </cell>
        </row>
        <row r="13">
          <cell r="B13" t="str">
            <v>1.2</v>
          </cell>
          <cell r="C13" t="str">
            <v>Subgrade / Earthworks</v>
          </cell>
          <cell r="E13" t="str">
            <v/>
          </cell>
          <cell r="F13" t="str">
            <v>Subgrade / Earthworks</v>
          </cell>
        </row>
        <row r="14">
          <cell r="B14" t="str">
            <v>1.2.1</v>
          </cell>
          <cell r="C14" t="str">
            <v>Earthworks</v>
          </cell>
          <cell r="E14" t="str">
            <v>1.2.1</v>
          </cell>
          <cell r="F14" t="str">
            <v>Earthworks</v>
          </cell>
        </row>
        <row r="15">
          <cell r="B15" t="str">
            <v>1.2.2</v>
          </cell>
          <cell r="C15" t="str">
            <v>12" Subballast</v>
          </cell>
          <cell r="E15" t="str">
            <v>1.2.2</v>
          </cell>
          <cell r="F15" t="str">
            <v>Subballast</v>
          </cell>
        </row>
        <row r="16">
          <cell r="B16" t="str">
            <v>1.2.3</v>
          </cell>
          <cell r="C16" t="str">
            <v>8" Lime Stabilization</v>
          </cell>
          <cell r="E16" t="str">
            <v>1.2.3</v>
          </cell>
          <cell r="F16" t="str">
            <v>Lime</v>
          </cell>
        </row>
        <row r="17">
          <cell r="B17" t="str">
            <v>1.3</v>
          </cell>
          <cell r="C17" t="str">
            <v>Track Work</v>
          </cell>
          <cell r="E17" t="str">
            <v/>
          </cell>
          <cell r="F17" t="str">
            <v>Track Work</v>
          </cell>
        </row>
        <row r="18">
          <cell r="B18" t="str">
            <v>1.3.1</v>
          </cell>
          <cell r="C18" t="str">
            <v>Proposed Track (Rail, Ballast, OTM)</v>
          </cell>
          <cell r="E18" t="str">
            <v>1.3.1</v>
          </cell>
          <cell r="F18" t="str">
            <v>Prop Track</v>
          </cell>
        </row>
        <row r="19">
          <cell r="B19" t="str">
            <v>1.3.2</v>
          </cell>
          <cell r="C19" t="str">
            <v>Proposed Track Shift (Rail, Ballast, OTM)</v>
          </cell>
          <cell r="E19" t="str">
            <v>1.3.2</v>
          </cell>
          <cell r="F19" t="str">
            <v>Prop Track Shift</v>
          </cell>
        </row>
        <row r="20">
          <cell r="B20" t="str">
            <v>1.3.3</v>
          </cell>
          <cell r="C20" t="str">
            <v>Proposed #15 Turnout</v>
          </cell>
          <cell r="E20" t="str">
            <v>1.3.3</v>
          </cell>
          <cell r="F20" t="str">
            <v>Turnout</v>
          </cell>
        </row>
        <row r="21">
          <cell r="B21" t="str">
            <v>1.4</v>
          </cell>
          <cell r="C21" t="str">
            <v>Signals</v>
          </cell>
          <cell r="E21" t="str">
            <v/>
          </cell>
          <cell r="F21" t="str">
            <v>Signals</v>
          </cell>
        </row>
        <row r="22">
          <cell r="B22" t="str">
            <v>1.4.1</v>
          </cell>
          <cell r="C22" t="str">
            <v>Crossing Signal at Fennel Street</v>
          </cell>
          <cell r="E22" t="str">
            <v>1.4.1</v>
          </cell>
          <cell r="F22" t="str">
            <v>Fennel Signal</v>
          </cell>
        </row>
        <row r="23">
          <cell r="B23" t="str">
            <v>1.4.2</v>
          </cell>
          <cell r="C23" t="str">
            <v>Crossing Signal at Medina Street</v>
          </cell>
          <cell r="E23" t="str">
            <v>1.4.2</v>
          </cell>
          <cell r="F23" t="str">
            <v>Medina Signal</v>
          </cell>
        </row>
        <row r="24">
          <cell r="B24" t="str">
            <v>1.4.3</v>
          </cell>
          <cell r="C24" t="str">
            <v>Crossing Signal at Frio Street</v>
          </cell>
          <cell r="E24" t="str">
            <v>1.4.3</v>
          </cell>
          <cell r="F24" t="str">
            <v>Frio Signal</v>
          </cell>
        </row>
        <row r="25">
          <cell r="B25" t="str">
            <v>1.4.4</v>
          </cell>
          <cell r="C25" t="str">
            <v>Crossing Signal at Manch Street</v>
          </cell>
          <cell r="E25" t="str">
            <v>1.4.4</v>
          </cell>
          <cell r="F25" t="str">
            <v>Manch Signal</v>
          </cell>
        </row>
        <row r="26">
          <cell r="B26" t="str">
            <v>1.4.5</v>
          </cell>
          <cell r="C26" t="str">
            <v>Crossing Signal at Plant Road</v>
          </cell>
          <cell r="E26" t="str">
            <v>1.4.5</v>
          </cell>
          <cell r="F26" t="str">
            <v>Plant Signal</v>
          </cell>
        </row>
        <row r="27">
          <cell r="B27" t="str">
            <v>1.4.6</v>
          </cell>
          <cell r="C27" t="str">
            <v>Crossing Signal at Cemetary Road</v>
          </cell>
          <cell r="E27" t="str">
            <v>1.4.6</v>
          </cell>
          <cell r="F27" t="str">
            <v>Cemetary Signal</v>
          </cell>
        </row>
        <row r="28">
          <cell r="B28" t="str">
            <v>1.4.7</v>
          </cell>
          <cell r="C28" t="str">
            <v>Signal Work</v>
          </cell>
          <cell r="E28" t="str">
            <v>1.4.7</v>
          </cell>
          <cell r="F28" t="str">
            <v>Signal Work</v>
          </cell>
        </row>
        <row r="29">
          <cell r="B29" t="str">
            <v>1.5</v>
          </cell>
          <cell r="C29" t="str">
            <v>Miscellaneous</v>
          </cell>
          <cell r="E29" t="str">
            <v/>
          </cell>
          <cell r="F29" t="str">
            <v>Misc</v>
          </cell>
        </row>
        <row r="30">
          <cell r="B30" t="str">
            <v>1.5.1</v>
          </cell>
          <cell r="C30" t="str">
            <v>Extend Pipe Culverts (36" HDPE)</v>
          </cell>
          <cell r="E30" t="str">
            <v>1.5.1</v>
          </cell>
          <cell r="F30" t="str">
            <v>Culverts</v>
          </cell>
        </row>
        <row r="31">
          <cell r="B31" t="str">
            <v>1.5.2</v>
          </cell>
          <cell r="C31" t="str">
            <v>Remove Existing Street Crossing</v>
          </cell>
          <cell r="E31" t="str">
            <v>1.5.2</v>
          </cell>
          <cell r="F31" t="str">
            <v>Remove Crossing</v>
          </cell>
        </row>
        <row r="32">
          <cell r="B32" t="str">
            <v>1.5.3</v>
          </cell>
          <cell r="C32" t="str">
            <v>Proposed Street Crossing</v>
          </cell>
          <cell r="E32" t="str">
            <v>1.5.3</v>
          </cell>
          <cell r="F32" t="str">
            <v>Add Crossing</v>
          </cell>
        </row>
        <row r="33">
          <cell r="B33" t="str">
            <v>1.5.4</v>
          </cell>
          <cell r="C33" t="str">
            <v>Demolish Existing Broadway Bridge</v>
          </cell>
          <cell r="E33" t="str">
            <v>1.5.4</v>
          </cell>
          <cell r="F33" t="str">
            <v>Demo Bridge</v>
          </cell>
        </row>
        <row r="34">
          <cell r="B34" t="str">
            <v>1.5.5</v>
          </cell>
          <cell r="C34" t="str">
            <v>Proposed Broadway Bridge</v>
          </cell>
          <cell r="E34" t="str">
            <v>1.5.5</v>
          </cell>
          <cell r="F34" t="str">
            <v>New Bridge</v>
          </cell>
        </row>
        <row r="35">
          <cell r="B35" t="str">
            <v>1.5.6</v>
          </cell>
          <cell r="C35" t="str">
            <v>Traffic Control Broadway Street</v>
          </cell>
          <cell r="E35" t="str">
            <v>1.5.6</v>
          </cell>
          <cell r="F35" t="str">
            <v>Traffic Control</v>
          </cell>
        </row>
        <row r="36">
          <cell r="B36" t="str">
            <v>1.5.7</v>
          </cell>
          <cell r="C36" t="str">
            <v>City of Houston Roadway and Bridge Improvements</v>
          </cell>
          <cell r="E36" t="str">
            <v>1.5.7</v>
          </cell>
          <cell r="F36" t="str">
            <v>Bridge Impr</v>
          </cell>
        </row>
        <row r="37">
          <cell r="B37" t="str">
            <v>1.6</v>
          </cell>
          <cell r="C37" t="str">
            <v>Engineering Services</v>
          </cell>
          <cell r="E37" t="str">
            <v/>
          </cell>
          <cell r="F37" t="str">
            <v>Eng Serv</v>
          </cell>
        </row>
        <row r="38">
          <cell r="B38" t="str">
            <v>1.6.1</v>
          </cell>
          <cell r="C38" t="str">
            <v>Engineering Design</v>
          </cell>
          <cell r="E38" t="str">
            <v>1.6.1</v>
          </cell>
          <cell r="F38" t="str">
            <v>Eng Des</v>
          </cell>
        </row>
        <row r="39">
          <cell r="B39" t="str">
            <v>1.6.2</v>
          </cell>
          <cell r="C39" t="str">
            <v>Engineering CM</v>
          </cell>
          <cell r="E39" t="str">
            <v>1.6.2</v>
          </cell>
          <cell r="F39" t="str">
            <v>Eng CM</v>
          </cell>
        </row>
        <row r="40">
          <cell r="B40" t="str">
            <v>1.7</v>
          </cell>
          <cell r="C40" t="str">
            <v>Contingency</v>
          </cell>
          <cell r="E40" t="str">
            <v>1.7</v>
          </cell>
          <cell r="F40" t="str">
            <v>Contingency</v>
          </cell>
        </row>
        <row r="41">
          <cell r="B41" t="str">
            <v>2.</v>
          </cell>
          <cell r="C41" t="str">
            <v>Operating and Maintenance Expenditures</v>
          </cell>
          <cell r="E41" t="str">
            <v/>
          </cell>
          <cell r="F41" t="str">
            <v>OpEx</v>
          </cell>
        </row>
        <row r="42">
          <cell r="B42" t="str">
            <v>2.1</v>
          </cell>
          <cell r="C42" t="str">
            <v>Maintenance on Second Track</v>
          </cell>
          <cell r="E42" t="str">
            <v>2.1</v>
          </cell>
          <cell r="F42" t="str">
            <v>Track Maint</v>
          </cell>
        </row>
        <row r="47">
          <cell r="G47" t="str">
            <v>CES</v>
          </cell>
          <cell r="J47">
            <v>2015</v>
          </cell>
          <cell r="K47">
            <v>2016</v>
          </cell>
          <cell r="L47">
            <v>2017</v>
          </cell>
          <cell r="M47">
            <v>2018</v>
          </cell>
          <cell r="N47">
            <v>2019</v>
          </cell>
          <cell r="O47">
            <v>2020</v>
          </cell>
          <cell r="P47">
            <v>2021</v>
          </cell>
          <cell r="Q47">
            <v>2022</v>
          </cell>
          <cell r="R47">
            <v>2023</v>
          </cell>
          <cell r="S47">
            <v>2024</v>
          </cell>
          <cell r="T47">
            <v>2025</v>
          </cell>
          <cell r="U47">
            <v>2026</v>
          </cell>
          <cell r="V47">
            <v>2027</v>
          </cell>
          <cell r="W47">
            <v>2028</v>
          </cell>
          <cell r="X47">
            <v>2029</v>
          </cell>
          <cell r="Y47">
            <v>2030</v>
          </cell>
          <cell r="Z47">
            <v>2031</v>
          </cell>
          <cell r="AA47">
            <v>2032</v>
          </cell>
          <cell r="AB47">
            <v>2033</v>
          </cell>
          <cell r="AC47">
            <v>2034</v>
          </cell>
          <cell r="AD47">
            <v>2035</v>
          </cell>
          <cell r="AE47">
            <v>2036</v>
          </cell>
          <cell r="AF47">
            <v>2037</v>
          </cell>
          <cell r="AG47">
            <v>2038</v>
          </cell>
          <cell r="AH47">
            <v>2039</v>
          </cell>
          <cell r="AI47">
            <v>2040</v>
          </cell>
          <cell r="AJ47">
            <v>2041</v>
          </cell>
          <cell r="AK47">
            <v>2042</v>
          </cell>
          <cell r="AL47">
            <v>2043</v>
          </cell>
          <cell r="AM47">
            <v>2044</v>
          </cell>
        </row>
        <row r="54">
          <cell r="J54">
            <v>365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G55" t="str">
            <v>1.2.1</v>
          </cell>
          <cell r="J55">
            <v>688825.60002689995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G56" t="str">
            <v>1.1</v>
          </cell>
          <cell r="J56">
            <v>68882.560002689992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G57" t="str">
            <v>1.7</v>
          </cell>
          <cell r="J57">
            <v>265197.85601035645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9">
          <cell r="G59" t="str">
            <v>CES</v>
          </cell>
          <cell r="J59">
            <v>2015</v>
          </cell>
          <cell r="K59">
            <v>2016</v>
          </cell>
          <cell r="L59">
            <v>2017</v>
          </cell>
          <cell r="M59">
            <v>2018</v>
          </cell>
          <cell r="N59">
            <v>2019</v>
          </cell>
          <cell r="O59">
            <v>2020</v>
          </cell>
          <cell r="P59">
            <v>2021</v>
          </cell>
          <cell r="Q59">
            <v>2022</v>
          </cell>
          <cell r="R59">
            <v>2023</v>
          </cell>
          <cell r="S59">
            <v>2024</v>
          </cell>
          <cell r="T59">
            <v>2025</v>
          </cell>
          <cell r="U59">
            <v>2026</v>
          </cell>
          <cell r="V59">
            <v>2027</v>
          </cell>
          <cell r="W59">
            <v>2028</v>
          </cell>
          <cell r="X59">
            <v>2029</v>
          </cell>
          <cell r="Y59">
            <v>2030</v>
          </cell>
          <cell r="Z59">
            <v>2031</v>
          </cell>
          <cell r="AA59">
            <v>2032</v>
          </cell>
          <cell r="AB59">
            <v>2033</v>
          </cell>
          <cell r="AC59">
            <v>2034</v>
          </cell>
          <cell r="AD59">
            <v>2035</v>
          </cell>
          <cell r="AE59">
            <v>2036</v>
          </cell>
          <cell r="AF59">
            <v>2037</v>
          </cell>
          <cell r="AG59">
            <v>2038</v>
          </cell>
          <cell r="AH59">
            <v>2039</v>
          </cell>
          <cell r="AI59">
            <v>2040</v>
          </cell>
          <cell r="AJ59">
            <v>2041</v>
          </cell>
          <cell r="AK59">
            <v>2042</v>
          </cell>
          <cell r="AL59">
            <v>2043</v>
          </cell>
          <cell r="AM59">
            <v>2044</v>
          </cell>
        </row>
        <row r="66">
          <cell r="J66">
            <v>365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G67" t="str">
            <v>1.2.2</v>
          </cell>
          <cell r="J67">
            <v>487500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G68" t="str">
            <v>1.1</v>
          </cell>
          <cell r="J68">
            <v>48750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G69" t="str">
            <v>1.7</v>
          </cell>
          <cell r="J69">
            <v>187687.5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1">
          <cell r="G71" t="str">
            <v>CES</v>
          </cell>
          <cell r="J71">
            <v>2015</v>
          </cell>
          <cell r="K71">
            <v>2016</v>
          </cell>
          <cell r="L71">
            <v>2017</v>
          </cell>
          <cell r="M71">
            <v>2018</v>
          </cell>
          <cell r="N71">
            <v>2019</v>
          </cell>
          <cell r="O71">
            <v>2020</v>
          </cell>
          <cell r="P71">
            <v>2021</v>
          </cell>
          <cell r="Q71">
            <v>2022</v>
          </cell>
          <cell r="R71">
            <v>2023</v>
          </cell>
          <cell r="S71">
            <v>2024</v>
          </cell>
          <cell r="T71">
            <v>2025</v>
          </cell>
          <cell r="U71">
            <v>2026</v>
          </cell>
          <cell r="V71">
            <v>2027</v>
          </cell>
          <cell r="W71">
            <v>2028</v>
          </cell>
          <cell r="X71">
            <v>2029</v>
          </cell>
          <cell r="Y71">
            <v>2030</v>
          </cell>
          <cell r="Z71">
            <v>2031</v>
          </cell>
          <cell r="AA71">
            <v>2032</v>
          </cell>
          <cell r="AB71">
            <v>2033</v>
          </cell>
          <cell r="AC71">
            <v>2034</v>
          </cell>
          <cell r="AD71">
            <v>2035</v>
          </cell>
          <cell r="AE71">
            <v>2036</v>
          </cell>
          <cell r="AF71">
            <v>2037</v>
          </cell>
          <cell r="AG71">
            <v>2038</v>
          </cell>
          <cell r="AH71">
            <v>2039</v>
          </cell>
          <cell r="AI71">
            <v>2040</v>
          </cell>
          <cell r="AJ71">
            <v>2041</v>
          </cell>
          <cell r="AK71">
            <v>2042</v>
          </cell>
          <cell r="AL71">
            <v>2043</v>
          </cell>
          <cell r="AM71">
            <v>2044</v>
          </cell>
        </row>
        <row r="78">
          <cell r="J78">
            <v>365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G79" t="str">
            <v>1.2.3</v>
          </cell>
          <cell r="J79">
            <v>189928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G80" t="str">
            <v>1.1</v>
          </cell>
          <cell r="J80">
            <v>18992.8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G81" t="str">
            <v>1.7</v>
          </cell>
          <cell r="J81">
            <v>73122.279999999984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G83" t="str">
            <v>CES</v>
          </cell>
          <cell r="J83">
            <v>2015</v>
          </cell>
          <cell r="K83">
            <v>2016</v>
          </cell>
          <cell r="L83">
            <v>2017</v>
          </cell>
          <cell r="M83">
            <v>2018</v>
          </cell>
          <cell r="N83">
            <v>2019</v>
          </cell>
          <cell r="O83">
            <v>2020</v>
          </cell>
          <cell r="P83">
            <v>2021</v>
          </cell>
          <cell r="Q83">
            <v>2022</v>
          </cell>
          <cell r="R83">
            <v>2023</v>
          </cell>
          <cell r="S83">
            <v>2024</v>
          </cell>
          <cell r="T83">
            <v>2025</v>
          </cell>
          <cell r="U83">
            <v>2026</v>
          </cell>
          <cell r="V83">
            <v>2027</v>
          </cell>
          <cell r="W83">
            <v>2028</v>
          </cell>
          <cell r="X83">
            <v>2029</v>
          </cell>
          <cell r="Y83">
            <v>2030</v>
          </cell>
          <cell r="Z83">
            <v>2031</v>
          </cell>
          <cell r="AA83">
            <v>2032</v>
          </cell>
          <cell r="AB83">
            <v>2033</v>
          </cell>
          <cell r="AC83">
            <v>2034</v>
          </cell>
          <cell r="AD83">
            <v>2035</v>
          </cell>
          <cell r="AE83">
            <v>2036</v>
          </cell>
          <cell r="AF83">
            <v>2037</v>
          </cell>
          <cell r="AG83">
            <v>2038</v>
          </cell>
          <cell r="AH83">
            <v>2039</v>
          </cell>
          <cell r="AI83">
            <v>2040</v>
          </cell>
          <cell r="AJ83">
            <v>2041</v>
          </cell>
          <cell r="AK83">
            <v>2042</v>
          </cell>
          <cell r="AL83">
            <v>2043</v>
          </cell>
          <cell r="AM83">
            <v>2044</v>
          </cell>
        </row>
        <row r="90">
          <cell r="J90">
            <v>365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 t="str">
            <v>1.3.1</v>
          </cell>
          <cell r="J91">
            <v>694475.99999679998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</row>
        <row r="92">
          <cell r="G92" t="str">
            <v>1.1</v>
          </cell>
          <cell r="J92">
            <v>69447.599999679995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G93" t="str">
            <v>1.7</v>
          </cell>
          <cell r="J93">
            <v>267373.25999876799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G95" t="str">
            <v>CES</v>
          </cell>
          <cell r="J95">
            <v>2015</v>
          </cell>
          <cell r="K95">
            <v>2016</v>
          </cell>
          <cell r="L95">
            <v>2017</v>
          </cell>
          <cell r="M95">
            <v>2018</v>
          </cell>
          <cell r="N95">
            <v>2019</v>
          </cell>
          <cell r="O95">
            <v>2020</v>
          </cell>
          <cell r="P95">
            <v>2021</v>
          </cell>
          <cell r="Q95">
            <v>2022</v>
          </cell>
          <cell r="R95">
            <v>2023</v>
          </cell>
          <cell r="S95">
            <v>2024</v>
          </cell>
          <cell r="T95">
            <v>2025</v>
          </cell>
          <cell r="U95">
            <v>2026</v>
          </cell>
          <cell r="V95">
            <v>2027</v>
          </cell>
          <cell r="W95">
            <v>2028</v>
          </cell>
          <cell r="X95">
            <v>2029</v>
          </cell>
          <cell r="Y95">
            <v>2030</v>
          </cell>
          <cell r="Z95">
            <v>2031</v>
          </cell>
          <cell r="AA95">
            <v>2032</v>
          </cell>
          <cell r="AB95">
            <v>2033</v>
          </cell>
          <cell r="AC95">
            <v>2034</v>
          </cell>
          <cell r="AD95">
            <v>2035</v>
          </cell>
          <cell r="AE95">
            <v>2036</v>
          </cell>
          <cell r="AF95">
            <v>2037</v>
          </cell>
          <cell r="AG95">
            <v>2038</v>
          </cell>
          <cell r="AH95">
            <v>2039</v>
          </cell>
          <cell r="AI95">
            <v>2040</v>
          </cell>
          <cell r="AJ95">
            <v>2041</v>
          </cell>
          <cell r="AK95">
            <v>2042</v>
          </cell>
          <cell r="AL95">
            <v>2043</v>
          </cell>
          <cell r="AM95">
            <v>2044</v>
          </cell>
        </row>
        <row r="102">
          <cell r="J102">
            <v>365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G103" t="str">
            <v>1.3.2</v>
          </cell>
          <cell r="J103">
            <v>513793.83439999999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G104" t="str">
            <v>1.1</v>
          </cell>
          <cell r="J104">
            <v>51379.383440000005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G105" t="str">
            <v>1.7</v>
          </cell>
          <cell r="J105">
            <v>197810.62624400001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7">
          <cell r="G107" t="str">
            <v>CES</v>
          </cell>
          <cell r="J107">
            <v>2015</v>
          </cell>
          <cell r="K107">
            <v>2016</v>
          </cell>
          <cell r="L107">
            <v>2017</v>
          </cell>
          <cell r="M107">
            <v>2018</v>
          </cell>
          <cell r="N107">
            <v>2019</v>
          </cell>
          <cell r="O107">
            <v>2020</v>
          </cell>
          <cell r="P107">
            <v>2021</v>
          </cell>
          <cell r="Q107">
            <v>2022</v>
          </cell>
          <cell r="R107">
            <v>2023</v>
          </cell>
          <cell r="S107">
            <v>2024</v>
          </cell>
          <cell r="T107">
            <v>2025</v>
          </cell>
          <cell r="U107">
            <v>2026</v>
          </cell>
          <cell r="V107">
            <v>2027</v>
          </cell>
          <cell r="W107">
            <v>2028</v>
          </cell>
          <cell r="X107">
            <v>2029</v>
          </cell>
          <cell r="Y107">
            <v>2030</v>
          </cell>
          <cell r="Z107">
            <v>2031</v>
          </cell>
          <cell r="AA107">
            <v>2032</v>
          </cell>
          <cell r="AB107">
            <v>2033</v>
          </cell>
          <cell r="AC107">
            <v>2034</v>
          </cell>
          <cell r="AD107">
            <v>2035</v>
          </cell>
          <cell r="AE107">
            <v>2036</v>
          </cell>
          <cell r="AF107">
            <v>2037</v>
          </cell>
          <cell r="AG107">
            <v>2038</v>
          </cell>
          <cell r="AH107">
            <v>2039</v>
          </cell>
          <cell r="AI107">
            <v>2040</v>
          </cell>
          <cell r="AJ107">
            <v>2041</v>
          </cell>
          <cell r="AK107">
            <v>2042</v>
          </cell>
          <cell r="AL107">
            <v>2043</v>
          </cell>
          <cell r="AM107">
            <v>2044</v>
          </cell>
        </row>
        <row r="114">
          <cell r="J114">
            <v>365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5">
          <cell r="G115" t="str">
            <v>1.3.3</v>
          </cell>
          <cell r="J115">
            <v>1000000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 t="str">
            <v>1.1</v>
          </cell>
          <cell r="J116">
            <v>100000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G117" t="str">
            <v>1.7</v>
          </cell>
          <cell r="J117">
            <v>385000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9">
          <cell r="G119" t="str">
            <v>CES</v>
          </cell>
          <cell r="J119">
            <v>2015</v>
          </cell>
          <cell r="K119">
            <v>2016</v>
          </cell>
          <cell r="L119">
            <v>2017</v>
          </cell>
          <cell r="M119">
            <v>2018</v>
          </cell>
          <cell r="N119">
            <v>2019</v>
          </cell>
          <cell r="O119">
            <v>2020</v>
          </cell>
          <cell r="P119">
            <v>2021</v>
          </cell>
          <cell r="Q119">
            <v>2022</v>
          </cell>
          <cell r="R119">
            <v>2023</v>
          </cell>
          <cell r="S119">
            <v>2024</v>
          </cell>
          <cell r="T119">
            <v>2025</v>
          </cell>
          <cell r="U119">
            <v>2026</v>
          </cell>
          <cell r="V119">
            <v>2027</v>
          </cell>
          <cell r="W119">
            <v>2028</v>
          </cell>
          <cell r="X119">
            <v>2029</v>
          </cell>
          <cell r="Y119">
            <v>2030</v>
          </cell>
          <cell r="Z119">
            <v>2031</v>
          </cell>
          <cell r="AA119">
            <v>2032</v>
          </cell>
          <cell r="AB119">
            <v>2033</v>
          </cell>
          <cell r="AC119">
            <v>2034</v>
          </cell>
          <cell r="AD119">
            <v>2035</v>
          </cell>
          <cell r="AE119">
            <v>2036</v>
          </cell>
          <cell r="AF119">
            <v>2037</v>
          </cell>
          <cell r="AG119">
            <v>2038</v>
          </cell>
          <cell r="AH119">
            <v>2039</v>
          </cell>
          <cell r="AI119">
            <v>2040</v>
          </cell>
          <cell r="AJ119">
            <v>2041</v>
          </cell>
          <cell r="AK119">
            <v>2042</v>
          </cell>
          <cell r="AL119">
            <v>2043</v>
          </cell>
          <cell r="AM119">
            <v>2044</v>
          </cell>
        </row>
        <row r="126">
          <cell r="J126">
            <v>365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</row>
        <row r="127">
          <cell r="G127" t="str">
            <v>1.4.1</v>
          </cell>
          <cell r="J127">
            <v>250000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G128" t="str">
            <v>1.1</v>
          </cell>
          <cell r="J128">
            <v>25000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G129" t="str">
            <v>1.7</v>
          </cell>
          <cell r="J129">
            <v>96250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1">
          <cell r="G131" t="str">
            <v>CES</v>
          </cell>
          <cell r="J131">
            <v>2015</v>
          </cell>
          <cell r="K131">
            <v>2016</v>
          </cell>
          <cell r="L131">
            <v>2017</v>
          </cell>
          <cell r="M131">
            <v>2018</v>
          </cell>
          <cell r="N131">
            <v>2019</v>
          </cell>
          <cell r="O131">
            <v>2020</v>
          </cell>
          <cell r="P131">
            <v>2021</v>
          </cell>
          <cell r="Q131">
            <v>2022</v>
          </cell>
          <cell r="R131">
            <v>2023</v>
          </cell>
          <cell r="S131">
            <v>2024</v>
          </cell>
          <cell r="T131">
            <v>2025</v>
          </cell>
          <cell r="U131">
            <v>2026</v>
          </cell>
          <cell r="V131">
            <v>2027</v>
          </cell>
          <cell r="W131">
            <v>2028</v>
          </cell>
          <cell r="X131">
            <v>2029</v>
          </cell>
          <cell r="Y131">
            <v>2030</v>
          </cell>
          <cell r="Z131">
            <v>2031</v>
          </cell>
          <cell r="AA131">
            <v>2032</v>
          </cell>
          <cell r="AB131">
            <v>2033</v>
          </cell>
          <cell r="AC131">
            <v>2034</v>
          </cell>
          <cell r="AD131">
            <v>2035</v>
          </cell>
          <cell r="AE131">
            <v>2036</v>
          </cell>
          <cell r="AF131">
            <v>2037</v>
          </cell>
          <cell r="AG131">
            <v>2038</v>
          </cell>
          <cell r="AH131">
            <v>2039</v>
          </cell>
          <cell r="AI131">
            <v>2040</v>
          </cell>
          <cell r="AJ131">
            <v>2041</v>
          </cell>
          <cell r="AK131">
            <v>2042</v>
          </cell>
          <cell r="AL131">
            <v>2043</v>
          </cell>
          <cell r="AM131">
            <v>2044</v>
          </cell>
        </row>
        <row r="138">
          <cell r="J138">
            <v>365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39">
          <cell r="G139" t="str">
            <v>1.4.2</v>
          </cell>
          <cell r="J139">
            <v>250000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</row>
        <row r="140">
          <cell r="G140" t="str">
            <v>1.1</v>
          </cell>
          <cell r="J140">
            <v>25000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</row>
        <row r="141">
          <cell r="G141" t="str">
            <v>1.7</v>
          </cell>
          <cell r="J141">
            <v>96250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3">
          <cell r="G143" t="str">
            <v>CES</v>
          </cell>
          <cell r="J143">
            <v>2015</v>
          </cell>
          <cell r="K143">
            <v>2016</v>
          </cell>
          <cell r="L143">
            <v>2017</v>
          </cell>
          <cell r="M143">
            <v>2018</v>
          </cell>
          <cell r="N143">
            <v>2019</v>
          </cell>
          <cell r="O143">
            <v>2020</v>
          </cell>
          <cell r="P143">
            <v>2021</v>
          </cell>
          <cell r="Q143">
            <v>2022</v>
          </cell>
          <cell r="R143">
            <v>2023</v>
          </cell>
          <cell r="S143">
            <v>2024</v>
          </cell>
          <cell r="T143">
            <v>2025</v>
          </cell>
          <cell r="U143">
            <v>2026</v>
          </cell>
          <cell r="V143">
            <v>2027</v>
          </cell>
          <cell r="W143">
            <v>2028</v>
          </cell>
          <cell r="X143">
            <v>2029</v>
          </cell>
          <cell r="Y143">
            <v>2030</v>
          </cell>
          <cell r="Z143">
            <v>2031</v>
          </cell>
          <cell r="AA143">
            <v>2032</v>
          </cell>
          <cell r="AB143">
            <v>2033</v>
          </cell>
          <cell r="AC143">
            <v>2034</v>
          </cell>
          <cell r="AD143">
            <v>2035</v>
          </cell>
          <cell r="AE143">
            <v>2036</v>
          </cell>
          <cell r="AF143">
            <v>2037</v>
          </cell>
          <cell r="AG143">
            <v>2038</v>
          </cell>
          <cell r="AH143">
            <v>2039</v>
          </cell>
          <cell r="AI143">
            <v>2040</v>
          </cell>
          <cell r="AJ143">
            <v>2041</v>
          </cell>
          <cell r="AK143">
            <v>2042</v>
          </cell>
          <cell r="AL143">
            <v>2043</v>
          </cell>
          <cell r="AM143">
            <v>2044</v>
          </cell>
        </row>
        <row r="150">
          <cell r="J150">
            <v>365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1">
          <cell r="G151" t="str">
            <v>1.4.3</v>
          </cell>
          <cell r="J151">
            <v>250000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</row>
        <row r="152">
          <cell r="G152" t="str">
            <v>1.1</v>
          </cell>
          <cell r="J152">
            <v>25000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G153" t="str">
            <v>1.7</v>
          </cell>
          <cell r="J153">
            <v>96250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5">
          <cell r="G155" t="str">
            <v>CES</v>
          </cell>
          <cell r="J155">
            <v>2015</v>
          </cell>
          <cell r="K155">
            <v>2016</v>
          </cell>
          <cell r="L155">
            <v>2017</v>
          </cell>
          <cell r="M155">
            <v>2018</v>
          </cell>
          <cell r="N155">
            <v>2019</v>
          </cell>
          <cell r="O155">
            <v>2020</v>
          </cell>
          <cell r="P155">
            <v>2021</v>
          </cell>
          <cell r="Q155">
            <v>2022</v>
          </cell>
          <cell r="R155">
            <v>2023</v>
          </cell>
          <cell r="S155">
            <v>2024</v>
          </cell>
          <cell r="T155">
            <v>2025</v>
          </cell>
          <cell r="U155">
            <v>2026</v>
          </cell>
          <cell r="V155">
            <v>2027</v>
          </cell>
          <cell r="W155">
            <v>2028</v>
          </cell>
          <cell r="X155">
            <v>2029</v>
          </cell>
          <cell r="Y155">
            <v>2030</v>
          </cell>
          <cell r="Z155">
            <v>2031</v>
          </cell>
          <cell r="AA155">
            <v>2032</v>
          </cell>
          <cell r="AB155">
            <v>2033</v>
          </cell>
          <cell r="AC155">
            <v>2034</v>
          </cell>
          <cell r="AD155">
            <v>2035</v>
          </cell>
          <cell r="AE155">
            <v>2036</v>
          </cell>
          <cell r="AF155">
            <v>2037</v>
          </cell>
          <cell r="AG155">
            <v>2038</v>
          </cell>
          <cell r="AH155">
            <v>2039</v>
          </cell>
          <cell r="AI155">
            <v>2040</v>
          </cell>
          <cell r="AJ155">
            <v>2041</v>
          </cell>
          <cell r="AK155">
            <v>2042</v>
          </cell>
          <cell r="AL155">
            <v>2043</v>
          </cell>
          <cell r="AM155">
            <v>2044</v>
          </cell>
        </row>
        <row r="162">
          <cell r="J162">
            <v>365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G163" t="str">
            <v>1.4.4</v>
          </cell>
          <cell r="J163">
            <v>250000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G164" t="str">
            <v>1.1</v>
          </cell>
          <cell r="J164">
            <v>25000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G165" t="str">
            <v>1.7</v>
          </cell>
          <cell r="J165">
            <v>96250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7">
          <cell r="G167" t="str">
            <v>CES</v>
          </cell>
          <cell r="J167">
            <v>2015</v>
          </cell>
          <cell r="K167">
            <v>2016</v>
          </cell>
          <cell r="L167">
            <v>2017</v>
          </cell>
          <cell r="M167">
            <v>2018</v>
          </cell>
          <cell r="N167">
            <v>2019</v>
          </cell>
          <cell r="O167">
            <v>2020</v>
          </cell>
          <cell r="P167">
            <v>2021</v>
          </cell>
          <cell r="Q167">
            <v>2022</v>
          </cell>
          <cell r="R167">
            <v>2023</v>
          </cell>
          <cell r="S167">
            <v>2024</v>
          </cell>
          <cell r="T167">
            <v>2025</v>
          </cell>
          <cell r="U167">
            <v>2026</v>
          </cell>
          <cell r="V167">
            <v>2027</v>
          </cell>
          <cell r="W167">
            <v>2028</v>
          </cell>
          <cell r="X167">
            <v>2029</v>
          </cell>
          <cell r="Y167">
            <v>2030</v>
          </cell>
          <cell r="Z167">
            <v>2031</v>
          </cell>
          <cell r="AA167">
            <v>2032</v>
          </cell>
          <cell r="AB167">
            <v>2033</v>
          </cell>
          <cell r="AC167">
            <v>2034</v>
          </cell>
          <cell r="AD167">
            <v>2035</v>
          </cell>
          <cell r="AE167">
            <v>2036</v>
          </cell>
          <cell r="AF167">
            <v>2037</v>
          </cell>
          <cell r="AG167">
            <v>2038</v>
          </cell>
          <cell r="AH167">
            <v>2039</v>
          </cell>
          <cell r="AI167">
            <v>2040</v>
          </cell>
          <cell r="AJ167">
            <v>2041</v>
          </cell>
          <cell r="AK167">
            <v>2042</v>
          </cell>
          <cell r="AL167">
            <v>2043</v>
          </cell>
          <cell r="AM167">
            <v>2044</v>
          </cell>
        </row>
        <row r="174">
          <cell r="J174">
            <v>365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5">
          <cell r="G175" t="str">
            <v>1.4.5</v>
          </cell>
          <cell r="J175">
            <v>50000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</row>
        <row r="176">
          <cell r="G176" t="str">
            <v>1.1</v>
          </cell>
          <cell r="J176">
            <v>5000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G177" t="str">
            <v>1.7</v>
          </cell>
          <cell r="J177">
            <v>19250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G179" t="str">
            <v>CES</v>
          </cell>
          <cell r="J179">
            <v>2015</v>
          </cell>
          <cell r="K179">
            <v>2016</v>
          </cell>
          <cell r="L179">
            <v>2017</v>
          </cell>
          <cell r="M179">
            <v>2018</v>
          </cell>
          <cell r="N179">
            <v>2019</v>
          </cell>
          <cell r="O179">
            <v>2020</v>
          </cell>
          <cell r="P179">
            <v>2021</v>
          </cell>
          <cell r="Q179">
            <v>2022</v>
          </cell>
          <cell r="R179">
            <v>2023</v>
          </cell>
          <cell r="S179">
            <v>2024</v>
          </cell>
          <cell r="T179">
            <v>2025</v>
          </cell>
          <cell r="U179">
            <v>2026</v>
          </cell>
          <cell r="V179">
            <v>2027</v>
          </cell>
          <cell r="W179">
            <v>2028</v>
          </cell>
          <cell r="X179">
            <v>2029</v>
          </cell>
          <cell r="Y179">
            <v>2030</v>
          </cell>
          <cell r="Z179">
            <v>2031</v>
          </cell>
          <cell r="AA179">
            <v>2032</v>
          </cell>
          <cell r="AB179">
            <v>2033</v>
          </cell>
          <cell r="AC179">
            <v>2034</v>
          </cell>
          <cell r="AD179">
            <v>2035</v>
          </cell>
          <cell r="AE179">
            <v>2036</v>
          </cell>
          <cell r="AF179">
            <v>2037</v>
          </cell>
          <cell r="AG179">
            <v>2038</v>
          </cell>
          <cell r="AH179">
            <v>2039</v>
          </cell>
          <cell r="AI179">
            <v>2040</v>
          </cell>
          <cell r="AJ179">
            <v>2041</v>
          </cell>
          <cell r="AK179">
            <v>2042</v>
          </cell>
          <cell r="AL179">
            <v>2043</v>
          </cell>
          <cell r="AM179">
            <v>2044</v>
          </cell>
        </row>
        <row r="186">
          <cell r="J186">
            <v>365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  <row r="187">
          <cell r="G187" t="str">
            <v>1.4.6</v>
          </cell>
          <cell r="J187">
            <v>50000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</row>
        <row r="188">
          <cell r="G188" t="str">
            <v>1.1</v>
          </cell>
          <cell r="J188">
            <v>5000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</row>
        <row r="189">
          <cell r="G189" t="str">
            <v>1.7</v>
          </cell>
          <cell r="J189">
            <v>19250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</row>
        <row r="191">
          <cell r="G191" t="str">
            <v>CES</v>
          </cell>
          <cell r="J191">
            <v>2015</v>
          </cell>
          <cell r="K191">
            <v>2016</v>
          </cell>
          <cell r="L191">
            <v>2017</v>
          </cell>
          <cell r="M191">
            <v>2018</v>
          </cell>
          <cell r="N191">
            <v>2019</v>
          </cell>
          <cell r="O191">
            <v>2020</v>
          </cell>
          <cell r="P191">
            <v>2021</v>
          </cell>
          <cell r="Q191">
            <v>2022</v>
          </cell>
          <cell r="R191">
            <v>2023</v>
          </cell>
          <cell r="S191">
            <v>2024</v>
          </cell>
          <cell r="T191">
            <v>2025</v>
          </cell>
          <cell r="U191">
            <v>2026</v>
          </cell>
          <cell r="V191">
            <v>2027</v>
          </cell>
          <cell r="W191">
            <v>2028</v>
          </cell>
          <cell r="X191">
            <v>2029</v>
          </cell>
          <cell r="Y191">
            <v>2030</v>
          </cell>
          <cell r="Z191">
            <v>2031</v>
          </cell>
          <cell r="AA191">
            <v>2032</v>
          </cell>
          <cell r="AB191">
            <v>2033</v>
          </cell>
          <cell r="AC191">
            <v>2034</v>
          </cell>
          <cell r="AD191">
            <v>2035</v>
          </cell>
          <cell r="AE191">
            <v>2036</v>
          </cell>
          <cell r="AF191">
            <v>2037</v>
          </cell>
          <cell r="AG191">
            <v>2038</v>
          </cell>
          <cell r="AH191">
            <v>2039</v>
          </cell>
          <cell r="AI191">
            <v>2040</v>
          </cell>
          <cell r="AJ191">
            <v>2041</v>
          </cell>
          <cell r="AK191">
            <v>2042</v>
          </cell>
          <cell r="AL191">
            <v>2043</v>
          </cell>
          <cell r="AM191">
            <v>2044</v>
          </cell>
        </row>
        <row r="198">
          <cell r="J198">
            <v>365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</row>
        <row r="199">
          <cell r="G199" t="str">
            <v>1.4.7</v>
          </cell>
          <cell r="J199">
            <v>3000000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</row>
        <row r="200">
          <cell r="G200" t="str">
            <v>1.1</v>
          </cell>
          <cell r="J200">
            <v>300000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</row>
        <row r="201">
          <cell r="G201" t="str">
            <v>1.7</v>
          </cell>
          <cell r="J201">
            <v>1155000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</row>
        <row r="203">
          <cell r="G203" t="str">
            <v>CES</v>
          </cell>
          <cell r="J203">
            <v>2015</v>
          </cell>
          <cell r="K203">
            <v>2016</v>
          </cell>
          <cell r="L203">
            <v>2017</v>
          </cell>
          <cell r="M203">
            <v>2018</v>
          </cell>
          <cell r="N203">
            <v>2019</v>
          </cell>
          <cell r="O203">
            <v>2020</v>
          </cell>
          <cell r="P203">
            <v>2021</v>
          </cell>
          <cell r="Q203">
            <v>2022</v>
          </cell>
          <cell r="R203">
            <v>2023</v>
          </cell>
          <cell r="S203">
            <v>2024</v>
          </cell>
          <cell r="T203">
            <v>2025</v>
          </cell>
          <cell r="U203">
            <v>2026</v>
          </cell>
          <cell r="V203">
            <v>2027</v>
          </cell>
          <cell r="W203">
            <v>2028</v>
          </cell>
          <cell r="X203">
            <v>2029</v>
          </cell>
          <cell r="Y203">
            <v>2030</v>
          </cell>
          <cell r="Z203">
            <v>2031</v>
          </cell>
          <cell r="AA203">
            <v>2032</v>
          </cell>
          <cell r="AB203">
            <v>2033</v>
          </cell>
          <cell r="AC203">
            <v>2034</v>
          </cell>
          <cell r="AD203">
            <v>2035</v>
          </cell>
          <cell r="AE203">
            <v>2036</v>
          </cell>
          <cell r="AF203">
            <v>2037</v>
          </cell>
          <cell r="AG203">
            <v>2038</v>
          </cell>
          <cell r="AH203">
            <v>2039</v>
          </cell>
          <cell r="AI203">
            <v>2040</v>
          </cell>
          <cell r="AJ203">
            <v>2041</v>
          </cell>
          <cell r="AK203">
            <v>2042</v>
          </cell>
          <cell r="AL203">
            <v>2043</v>
          </cell>
          <cell r="AM203">
            <v>2044</v>
          </cell>
        </row>
        <row r="210">
          <cell r="J210">
            <v>365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</row>
        <row r="211">
          <cell r="G211" t="str">
            <v>1.5.1</v>
          </cell>
          <cell r="J211">
            <v>225000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</row>
        <row r="212">
          <cell r="G212" t="str">
            <v>1.1</v>
          </cell>
          <cell r="J212">
            <v>22500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</row>
        <row r="213">
          <cell r="G213" t="str">
            <v>1.7</v>
          </cell>
          <cell r="J213">
            <v>86625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</row>
        <row r="215">
          <cell r="G215" t="str">
            <v>CES</v>
          </cell>
          <cell r="J215">
            <v>2015</v>
          </cell>
          <cell r="K215">
            <v>2016</v>
          </cell>
          <cell r="L215">
            <v>2017</v>
          </cell>
          <cell r="M215">
            <v>2018</v>
          </cell>
          <cell r="N215">
            <v>2019</v>
          </cell>
          <cell r="O215">
            <v>2020</v>
          </cell>
          <cell r="P215">
            <v>2021</v>
          </cell>
          <cell r="Q215">
            <v>2022</v>
          </cell>
          <cell r="R215">
            <v>2023</v>
          </cell>
          <cell r="S215">
            <v>2024</v>
          </cell>
          <cell r="T215">
            <v>2025</v>
          </cell>
          <cell r="U215">
            <v>2026</v>
          </cell>
          <cell r="V215">
            <v>2027</v>
          </cell>
          <cell r="W215">
            <v>2028</v>
          </cell>
          <cell r="X215">
            <v>2029</v>
          </cell>
          <cell r="Y215">
            <v>2030</v>
          </cell>
          <cell r="Z215">
            <v>2031</v>
          </cell>
          <cell r="AA215">
            <v>2032</v>
          </cell>
          <cell r="AB215">
            <v>2033</v>
          </cell>
          <cell r="AC215">
            <v>2034</v>
          </cell>
          <cell r="AD215">
            <v>2035</v>
          </cell>
          <cell r="AE215">
            <v>2036</v>
          </cell>
          <cell r="AF215">
            <v>2037</v>
          </cell>
          <cell r="AG215">
            <v>2038</v>
          </cell>
          <cell r="AH215">
            <v>2039</v>
          </cell>
          <cell r="AI215">
            <v>2040</v>
          </cell>
          <cell r="AJ215">
            <v>2041</v>
          </cell>
          <cell r="AK215">
            <v>2042</v>
          </cell>
          <cell r="AL215">
            <v>2043</v>
          </cell>
          <cell r="AM215">
            <v>2044</v>
          </cell>
        </row>
        <row r="222">
          <cell r="J222">
            <v>365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</row>
        <row r="223">
          <cell r="G223" t="str">
            <v>1.5.2</v>
          </cell>
          <cell r="J223">
            <v>200000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</row>
        <row r="224">
          <cell r="G224" t="str">
            <v>1.1</v>
          </cell>
          <cell r="J224">
            <v>20000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</row>
        <row r="225">
          <cell r="G225" t="str">
            <v>1.7</v>
          </cell>
          <cell r="J225">
            <v>77000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</row>
        <row r="227">
          <cell r="G227" t="str">
            <v>CES</v>
          </cell>
          <cell r="J227">
            <v>2015</v>
          </cell>
          <cell r="K227">
            <v>2016</v>
          </cell>
          <cell r="L227">
            <v>2017</v>
          </cell>
          <cell r="M227">
            <v>2018</v>
          </cell>
          <cell r="N227">
            <v>2019</v>
          </cell>
          <cell r="O227">
            <v>2020</v>
          </cell>
          <cell r="P227">
            <v>2021</v>
          </cell>
          <cell r="Q227">
            <v>2022</v>
          </cell>
          <cell r="R227">
            <v>2023</v>
          </cell>
          <cell r="S227">
            <v>2024</v>
          </cell>
          <cell r="T227">
            <v>2025</v>
          </cell>
          <cell r="U227">
            <v>2026</v>
          </cell>
          <cell r="V227">
            <v>2027</v>
          </cell>
          <cell r="W227">
            <v>2028</v>
          </cell>
          <cell r="X227">
            <v>2029</v>
          </cell>
          <cell r="Y227">
            <v>2030</v>
          </cell>
          <cell r="Z227">
            <v>2031</v>
          </cell>
          <cell r="AA227">
            <v>2032</v>
          </cell>
          <cell r="AB227">
            <v>2033</v>
          </cell>
          <cell r="AC227">
            <v>2034</v>
          </cell>
          <cell r="AD227">
            <v>2035</v>
          </cell>
          <cell r="AE227">
            <v>2036</v>
          </cell>
          <cell r="AF227">
            <v>2037</v>
          </cell>
          <cell r="AG227">
            <v>2038</v>
          </cell>
          <cell r="AH227">
            <v>2039</v>
          </cell>
          <cell r="AI227">
            <v>2040</v>
          </cell>
          <cell r="AJ227">
            <v>2041</v>
          </cell>
          <cell r="AK227">
            <v>2042</v>
          </cell>
          <cell r="AL227">
            <v>2043</v>
          </cell>
          <cell r="AM227">
            <v>2044</v>
          </cell>
        </row>
        <row r="234">
          <cell r="J234">
            <v>365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</row>
        <row r="235">
          <cell r="G235" t="str">
            <v>1.5.3</v>
          </cell>
          <cell r="J235">
            <v>500000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</row>
        <row r="236">
          <cell r="G236" t="str">
            <v>1.1</v>
          </cell>
          <cell r="J236">
            <v>50000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</row>
        <row r="237">
          <cell r="G237" t="str">
            <v>1.7</v>
          </cell>
          <cell r="J237">
            <v>192500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</row>
        <row r="239">
          <cell r="G239" t="str">
            <v>CES</v>
          </cell>
          <cell r="J239">
            <v>2015</v>
          </cell>
          <cell r="K239">
            <v>2016</v>
          </cell>
          <cell r="L239">
            <v>2017</v>
          </cell>
          <cell r="M239">
            <v>2018</v>
          </cell>
          <cell r="N239">
            <v>2019</v>
          </cell>
          <cell r="O239">
            <v>2020</v>
          </cell>
          <cell r="P239">
            <v>2021</v>
          </cell>
          <cell r="Q239">
            <v>2022</v>
          </cell>
          <cell r="R239">
            <v>2023</v>
          </cell>
          <cell r="S239">
            <v>2024</v>
          </cell>
          <cell r="T239">
            <v>2025</v>
          </cell>
          <cell r="U239">
            <v>2026</v>
          </cell>
          <cell r="V239">
            <v>2027</v>
          </cell>
          <cell r="W239">
            <v>2028</v>
          </cell>
          <cell r="X239">
            <v>2029</v>
          </cell>
          <cell r="Y239">
            <v>2030</v>
          </cell>
          <cell r="Z239">
            <v>2031</v>
          </cell>
          <cell r="AA239">
            <v>2032</v>
          </cell>
          <cell r="AB239">
            <v>2033</v>
          </cell>
          <cell r="AC239">
            <v>2034</v>
          </cell>
          <cell r="AD239">
            <v>2035</v>
          </cell>
          <cell r="AE239">
            <v>2036</v>
          </cell>
          <cell r="AF239">
            <v>2037</v>
          </cell>
          <cell r="AG239">
            <v>2038</v>
          </cell>
          <cell r="AH239">
            <v>2039</v>
          </cell>
          <cell r="AI239">
            <v>2040</v>
          </cell>
          <cell r="AJ239">
            <v>2041</v>
          </cell>
          <cell r="AK239">
            <v>2042</v>
          </cell>
          <cell r="AL239">
            <v>2043</v>
          </cell>
          <cell r="AM239">
            <v>2044</v>
          </cell>
        </row>
        <row r="246">
          <cell r="J246">
            <v>365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</row>
        <row r="247">
          <cell r="G247" t="str">
            <v>1.5.4</v>
          </cell>
          <cell r="J247">
            <v>100000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</row>
        <row r="248">
          <cell r="G248" t="str">
            <v>1.1</v>
          </cell>
          <cell r="J248">
            <v>10000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</row>
        <row r="249">
          <cell r="G249" t="str">
            <v>1.7</v>
          </cell>
          <cell r="J249">
            <v>38500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</row>
        <row r="251">
          <cell r="G251" t="str">
            <v>CES</v>
          </cell>
          <cell r="J251">
            <v>2015</v>
          </cell>
          <cell r="K251">
            <v>2016</v>
          </cell>
          <cell r="L251">
            <v>2017</v>
          </cell>
          <cell r="M251">
            <v>2018</v>
          </cell>
          <cell r="N251">
            <v>2019</v>
          </cell>
          <cell r="O251">
            <v>2020</v>
          </cell>
          <cell r="P251">
            <v>2021</v>
          </cell>
          <cell r="Q251">
            <v>2022</v>
          </cell>
          <cell r="R251">
            <v>2023</v>
          </cell>
          <cell r="S251">
            <v>2024</v>
          </cell>
          <cell r="T251">
            <v>2025</v>
          </cell>
          <cell r="U251">
            <v>2026</v>
          </cell>
          <cell r="V251">
            <v>2027</v>
          </cell>
          <cell r="W251">
            <v>2028</v>
          </cell>
          <cell r="X251">
            <v>2029</v>
          </cell>
          <cell r="Y251">
            <v>2030</v>
          </cell>
          <cell r="Z251">
            <v>2031</v>
          </cell>
          <cell r="AA251">
            <v>2032</v>
          </cell>
          <cell r="AB251">
            <v>2033</v>
          </cell>
          <cell r="AC251">
            <v>2034</v>
          </cell>
          <cell r="AD251">
            <v>2035</v>
          </cell>
          <cell r="AE251">
            <v>2036</v>
          </cell>
          <cell r="AF251">
            <v>2037</v>
          </cell>
          <cell r="AG251">
            <v>2038</v>
          </cell>
          <cell r="AH251">
            <v>2039</v>
          </cell>
          <cell r="AI251">
            <v>2040</v>
          </cell>
          <cell r="AJ251">
            <v>2041</v>
          </cell>
          <cell r="AK251">
            <v>2042</v>
          </cell>
          <cell r="AL251">
            <v>2043</v>
          </cell>
          <cell r="AM251">
            <v>2044</v>
          </cell>
        </row>
        <row r="258">
          <cell r="J258">
            <v>365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</row>
        <row r="259">
          <cell r="G259" t="str">
            <v>1.5.5</v>
          </cell>
          <cell r="J259">
            <v>4400000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</row>
        <row r="260">
          <cell r="G260" t="str">
            <v>1.1</v>
          </cell>
          <cell r="J260">
            <v>440000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</row>
        <row r="261">
          <cell r="G261" t="str">
            <v>1.7</v>
          </cell>
          <cell r="J261">
            <v>1694000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</row>
        <row r="263">
          <cell r="G263" t="str">
            <v>CES</v>
          </cell>
          <cell r="J263">
            <v>2015</v>
          </cell>
          <cell r="K263">
            <v>2016</v>
          </cell>
          <cell r="L263">
            <v>2017</v>
          </cell>
          <cell r="M263">
            <v>2018</v>
          </cell>
          <cell r="N263">
            <v>2019</v>
          </cell>
          <cell r="O263">
            <v>2020</v>
          </cell>
          <cell r="P263">
            <v>2021</v>
          </cell>
          <cell r="Q263">
            <v>2022</v>
          </cell>
          <cell r="R263">
            <v>2023</v>
          </cell>
          <cell r="S263">
            <v>2024</v>
          </cell>
          <cell r="T263">
            <v>2025</v>
          </cell>
          <cell r="U263">
            <v>2026</v>
          </cell>
          <cell r="V263">
            <v>2027</v>
          </cell>
          <cell r="W263">
            <v>2028</v>
          </cell>
          <cell r="X263">
            <v>2029</v>
          </cell>
          <cell r="Y263">
            <v>2030</v>
          </cell>
          <cell r="Z263">
            <v>2031</v>
          </cell>
          <cell r="AA263">
            <v>2032</v>
          </cell>
          <cell r="AB263">
            <v>2033</v>
          </cell>
          <cell r="AC263">
            <v>2034</v>
          </cell>
          <cell r="AD263">
            <v>2035</v>
          </cell>
          <cell r="AE263">
            <v>2036</v>
          </cell>
          <cell r="AF263">
            <v>2037</v>
          </cell>
          <cell r="AG263">
            <v>2038</v>
          </cell>
          <cell r="AH263">
            <v>2039</v>
          </cell>
          <cell r="AI263">
            <v>2040</v>
          </cell>
          <cell r="AJ263">
            <v>2041</v>
          </cell>
          <cell r="AK263">
            <v>2042</v>
          </cell>
          <cell r="AL263">
            <v>2043</v>
          </cell>
          <cell r="AM263">
            <v>2044</v>
          </cell>
        </row>
        <row r="270">
          <cell r="J270">
            <v>365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</row>
        <row r="271">
          <cell r="G271" t="str">
            <v>1.5.6</v>
          </cell>
          <cell r="J271">
            <v>100000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</row>
        <row r="272">
          <cell r="G272" t="str">
            <v>1.1</v>
          </cell>
          <cell r="J272">
            <v>10000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</row>
        <row r="273">
          <cell r="G273" t="str">
            <v>1.7</v>
          </cell>
          <cell r="J273">
            <v>38500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</row>
        <row r="275">
          <cell r="G275" t="str">
            <v>CES</v>
          </cell>
          <cell r="J275">
            <v>2015</v>
          </cell>
          <cell r="K275">
            <v>2016</v>
          </cell>
          <cell r="L275">
            <v>2017</v>
          </cell>
          <cell r="M275">
            <v>2018</v>
          </cell>
          <cell r="N275">
            <v>2019</v>
          </cell>
          <cell r="O275">
            <v>2020</v>
          </cell>
          <cell r="P275">
            <v>2021</v>
          </cell>
          <cell r="Q275">
            <v>2022</v>
          </cell>
          <cell r="R275">
            <v>2023</v>
          </cell>
          <cell r="S275">
            <v>2024</v>
          </cell>
          <cell r="T275">
            <v>2025</v>
          </cell>
          <cell r="U275">
            <v>2026</v>
          </cell>
          <cell r="V275">
            <v>2027</v>
          </cell>
          <cell r="W275">
            <v>2028</v>
          </cell>
          <cell r="X275">
            <v>2029</v>
          </cell>
          <cell r="Y275">
            <v>2030</v>
          </cell>
          <cell r="Z275">
            <v>2031</v>
          </cell>
          <cell r="AA275">
            <v>2032</v>
          </cell>
          <cell r="AB275">
            <v>2033</v>
          </cell>
          <cell r="AC275">
            <v>2034</v>
          </cell>
          <cell r="AD275">
            <v>2035</v>
          </cell>
          <cell r="AE275">
            <v>2036</v>
          </cell>
          <cell r="AF275">
            <v>2037</v>
          </cell>
          <cell r="AG275">
            <v>2038</v>
          </cell>
          <cell r="AH275">
            <v>2039</v>
          </cell>
          <cell r="AI275">
            <v>2040</v>
          </cell>
          <cell r="AJ275">
            <v>2041</v>
          </cell>
          <cell r="AK275">
            <v>2042</v>
          </cell>
          <cell r="AL275">
            <v>2043</v>
          </cell>
          <cell r="AM275">
            <v>2044</v>
          </cell>
        </row>
        <row r="282">
          <cell r="J282">
            <v>365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</row>
        <row r="283">
          <cell r="G283" t="str">
            <v>1.5.7</v>
          </cell>
          <cell r="J283">
            <v>250000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</row>
        <row r="284">
          <cell r="G284" t="str">
            <v>1.1</v>
          </cell>
          <cell r="J284">
            <v>25000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</row>
        <row r="285">
          <cell r="G285" t="str">
            <v>1.7</v>
          </cell>
          <cell r="J285">
            <v>96250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</row>
        <row r="287">
          <cell r="G287" t="str">
            <v>CES</v>
          </cell>
          <cell r="J287">
            <v>2015</v>
          </cell>
          <cell r="K287">
            <v>2016</v>
          </cell>
          <cell r="L287">
            <v>2017</v>
          </cell>
          <cell r="M287">
            <v>2018</v>
          </cell>
          <cell r="N287">
            <v>2019</v>
          </cell>
          <cell r="O287">
            <v>2020</v>
          </cell>
          <cell r="P287">
            <v>2021</v>
          </cell>
          <cell r="Q287">
            <v>2022</v>
          </cell>
          <cell r="R287">
            <v>2023</v>
          </cell>
          <cell r="S287">
            <v>2024</v>
          </cell>
          <cell r="T287">
            <v>2025</v>
          </cell>
          <cell r="U287">
            <v>2026</v>
          </cell>
          <cell r="V287">
            <v>2027</v>
          </cell>
          <cell r="W287">
            <v>2028</v>
          </cell>
          <cell r="X287">
            <v>2029</v>
          </cell>
          <cell r="Y287">
            <v>2030</v>
          </cell>
          <cell r="Z287">
            <v>2031</v>
          </cell>
          <cell r="AA287">
            <v>2032</v>
          </cell>
          <cell r="AB287">
            <v>2033</v>
          </cell>
          <cell r="AC287">
            <v>2034</v>
          </cell>
          <cell r="AD287">
            <v>2035</v>
          </cell>
          <cell r="AE287">
            <v>2036</v>
          </cell>
          <cell r="AF287">
            <v>2037</v>
          </cell>
          <cell r="AG287">
            <v>2038</v>
          </cell>
          <cell r="AH287">
            <v>2039</v>
          </cell>
          <cell r="AI287">
            <v>2040</v>
          </cell>
          <cell r="AJ287">
            <v>2041</v>
          </cell>
          <cell r="AK287">
            <v>2042</v>
          </cell>
          <cell r="AL287">
            <v>2043</v>
          </cell>
          <cell r="AM287">
            <v>2044</v>
          </cell>
        </row>
        <row r="294">
          <cell r="J294">
            <v>365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</row>
        <row r="295">
          <cell r="G295" t="str">
            <v>1.6.1</v>
          </cell>
          <cell r="J295">
            <v>310000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</row>
        <row r="296">
          <cell r="G296" t="str">
            <v>1.1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</row>
        <row r="297">
          <cell r="G297" t="str">
            <v>1.7</v>
          </cell>
          <cell r="J297">
            <v>108500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</row>
        <row r="299">
          <cell r="G299" t="str">
            <v>CES</v>
          </cell>
          <cell r="J299">
            <v>2015</v>
          </cell>
          <cell r="K299">
            <v>2016</v>
          </cell>
          <cell r="L299">
            <v>2017</v>
          </cell>
          <cell r="M299">
            <v>2018</v>
          </cell>
          <cell r="N299">
            <v>2019</v>
          </cell>
          <cell r="O299">
            <v>2020</v>
          </cell>
          <cell r="P299">
            <v>2021</v>
          </cell>
          <cell r="Q299">
            <v>2022</v>
          </cell>
          <cell r="R299">
            <v>2023</v>
          </cell>
          <cell r="S299">
            <v>2024</v>
          </cell>
          <cell r="T299">
            <v>2025</v>
          </cell>
          <cell r="U299">
            <v>2026</v>
          </cell>
          <cell r="V299">
            <v>2027</v>
          </cell>
          <cell r="W299">
            <v>2028</v>
          </cell>
          <cell r="X299">
            <v>2029</v>
          </cell>
          <cell r="Y299">
            <v>2030</v>
          </cell>
          <cell r="Z299">
            <v>2031</v>
          </cell>
          <cell r="AA299">
            <v>2032</v>
          </cell>
          <cell r="AB299">
            <v>2033</v>
          </cell>
          <cell r="AC299">
            <v>2034</v>
          </cell>
          <cell r="AD299">
            <v>2035</v>
          </cell>
          <cell r="AE299">
            <v>2036</v>
          </cell>
          <cell r="AF299">
            <v>2037</v>
          </cell>
          <cell r="AG299">
            <v>2038</v>
          </cell>
          <cell r="AH299">
            <v>2039</v>
          </cell>
          <cell r="AI299">
            <v>2040</v>
          </cell>
          <cell r="AJ299">
            <v>2041</v>
          </cell>
          <cell r="AK299">
            <v>2042</v>
          </cell>
          <cell r="AL299">
            <v>2043</v>
          </cell>
          <cell r="AM299">
            <v>2044</v>
          </cell>
        </row>
        <row r="306">
          <cell r="J306">
            <v>365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</row>
        <row r="307">
          <cell r="G307" t="str">
            <v>1.6.2</v>
          </cell>
          <cell r="J307">
            <v>600000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</row>
        <row r="308">
          <cell r="G308" t="str">
            <v>1.1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</row>
        <row r="309">
          <cell r="G309" t="str">
            <v>1.7</v>
          </cell>
          <cell r="J309">
            <v>210000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</row>
        <row r="311">
          <cell r="G311" t="str">
            <v>CES</v>
          </cell>
          <cell r="J311">
            <v>2015</v>
          </cell>
          <cell r="K311">
            <v>2016</v>
          </cell>
          <cell r="L311">
            <v>2017</v>
          </cell>
          <cell r="M311">
            <v>2018</v>
          </cell>
          <cell r="N311">
            <v>2019</v>
          </cell>
          <cell r="O311">
            <v>2020</v>
          </cell>
          <cell r="P311">
            <v>2021</v>
          </cell>
          <cell r="Q311">
            <v>2022</v>
          </cell>
          <cell r="R311">
            <v>2023</v>
          </cell>
          <cell r="S311">
            <v>2024</v>
          </cell>
          <cell r="T311">
            <v>2025</v>
          </cell>
          <cell r="U311">
            <v>2026</v>
          </cell>
          <cell r="V311">
            <v>2027</v>
          </cell>
          <cell r="W311">
            <v>2028</v>
          </cell>
          <cell r="X311">
            <v>2029</v>
          </cell>
          <cell r="Y311">
            <v>2030</v>
          </cell>
          <cell r="Z311">
            <v>2031</v>
          </cell>
          <cell r="AA311">
            <v>2032</v>
          </cell>
          <cell r="AB311">
            <v>2033</v>
          </cell>
          <cell r="AC311">
            <v>2034</v>
          </cell>
          <cell r="AD311">
            <v>2035</v>
          </cell>
          <cell r="AE311">
            <v>2036</v>
          </cell>
          <cell r="AF311">
            <v>2037</v>
          </cell>
          <cell r="AG311">
            <v>2038</v>
          </cell>
          <cell r="AH311">
            <v>2039</v>
          </cell>
          <cell r="AI311">
            <v>2040</v>
          </cell>
          <cell r="AJ311">
            <v>2041</v>
          </cell>
          <cell r="AK311">
            <v>2042</v>
          </cell>
          <cell r="AL311">
            <v>2043</v>
          </cell>
          <cell r="AM311">
            <v>2044</v>
          </cell>
        </row>
        <row r="318">
          <cell r="J318">
            <v>0</v>
          </cell>
          <cell r="K318">
            <v>365</v>
          </cell>
          <cell r="L318">
            <v>365</v>
          </cell>
          <cell r="M318">
            <v>365</v>
          </cell>
          <cell r="N318">
            <v>365</v>
          </cell>
          <cell r="O318">
            <v>365</v>
          </cell>
          <cell r="P318">
            <v>365</v>
          </cell>
          <cell r="Q318">
            <v>365</v>
          </cell>
          <cell r="R318">
            <v>365</v>
          </cell>
          <cell r="S318">
            <v>365</v>
          </cell>
          <cell r="T318">
            <v>365</v>
          </cell>
          <cell r="U318">
            <v>365</v>
          </cell>
          <cell r="V318">
            <v>365</v>
          </cell>
          <cell r="W318">
            <v>365</v>
          </cell>
          <cell r="X318">
            <v>365</v>
          </cell>
          <cell r="Y318">
            <v>365</v>
          </cell>
          <cell r="Z318">
            <v>365</v>
          </cell>
          <cell r="AA318">
            <v>365</v>
          </cell>
          <cell r="AB318">
            <v>365</v>
          </cell>
          <cell r="AC318">
            <v>365</v>
          </cell>
          <cell r="AD318">
            <v>365</v>
          </cell>
          <cell r="AE318">
            <v>365</v>
          </cell>
          <cell r="AF318">
            <v>365</v>
          </cell>
          <cell r="AG318">
            <v>365</v>
          </cell>
          <cell r="AH318">
            <v>365</v>
          </cell>
          <cell r="AI318">
            <v>365</v>
          </cell>
          <cell r="AJ318">
            <v>365</v>
          </cell>
          <cell r="AK318">
            <v>365</v>
          </cell>
          <cell r="AL318">
            <v>365</v>
          </cell>
          <cell r="AM318">
            <v>365</v>
          </cell>
        </row>
        <row r="319">
          <cell r="G319" t="str">
            <v>2.1</v>
          </cell>
          <cell r="J319">
            <v>0</v>
          </cell>
          <cell r="K319">
            <v>8000</v>
          </cell>
          <cell r="L319">
            <v>8000</v>
          </cell>
          <cell r="M319">
            <v>8000</v>
          </cell>
          <cell r="N319">
            <v>8000</v>
          </cell>
          <cell r="O319">
            <v>8000</v>
          </cell>
          <cell r="P319">
            <v>8000</v>
          </cell>
          <cell r="Q319">
            <v>8000</v>
          </cell>
          <cell r="R319">
            <v>8000</v>
          </cell>
          <cell r="S319">
            <v>8000</v>
          </cell>
          <cell r="T319">
            <v>8000</v>
          </cell>
          <cell r="U319">
            <v>8000</v>
          </cell>
          <cell r="V319">
            <v>8000</v>
          </cell>
          <cell r="W319">
            <v>8000</v>
          </cell>
          <cell r="X319">
            <v>8000</v>
          </cell>
          <cell r="Y319">
            <v>8000</v>
          </cell>
          <cell r="Z319">
            <v>8000</v>
          </cell>
          <cell r="AA319">
            <v>8000</v>
          </cell>
          <cell r="AB319">
            <v>8000</v>
          </cell>
          <cell r="AC319">
            <v>8000</v>
          </cell>
          <cell r="AD319">
            <v>8000</v>
          </cell>
          <cell r="AE319">
            <v>8000</v>
          </cell>
          <cell r="AF319">
            <v>8000</v>
          </cell>
          <cell r="AG319">
            <v>8000</v>
          </cell>
          <cell r="AH319">
            <v>8000</v>
          </cell>
          <cell r="AI319">
            <v>8000</v>
          </cell>
          <cell r="AJ319">
            <v>8000</v>
          </cell>
          <cell r="AK319">
            <v>8000</v>
          </cell>
          <cell r="AL319">
            <v>8000</v>
          </cell>
          <cell r="AM319">
            <v>8000</v>
          </cell>
        </row>
        <row r="320">
          <cell r="G320" t="str">
            <v>1.1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G321" t="str">
            <v>1.7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</row>
        <row r="326">
          <cell r="C326">
            <v>7.0000000000000007E-2</v>
          </cell>
        </row>
        <row r="327">
          <cell r="C327">
            <v>0.03</v>
          </cell>
        </row>
        <row r="329">
          <cell r="J329" t="str">
            <v>Baseline Delay (No Investment Scenario)</v>
          </cell>
        </row>
        <row r="330">
          <cell r="J330">
            <v>2015</v>
          </cell>
          <cell r="K330">
            <v>2016</v>
          </cell>
          <cell r="L330">
            <v>2017</v>
          </cell>
          <cell r="M330">
            <v>2018</v>
          </cell>
          <cell r="N330">
            <v>2019</v>
          </cell>
          <cell r="O330">
            <v>2020</v>
          </cell>
          <cell r="P330">
            <v>2021</v>
          </cell>
          <cell r="Q330">
            <v>2022</v>
          </cell>
          <cell r="R330">
            <v>2023</v>
          </cell>
          <cell r="S330">
            <v>2024</v>
          </cell>
          <cell r="T330">
            <v>2025</v>
          </cell>
          <cell r="U330">
            <v>2026</v>
          </cell>
          <cell r="V330">
            <v>2027</v>
          </cell>
          <cell r="W330">
            <v>2028</v>
          </cell>
          <cell r="X330">
            <v>2029</v>
          </cell>
          <cell r="Y330">
            <v>2030</v>
          </cell>
          <cell r="Z330">
            <v>2031</v>
          </cell>
          <cell r="AA330">
            <v>2032</v>
          </cell>
          <cell r="AB330">
            <v>2033</v>
          </cell>
          <cell r="AC330">
            <v>2034</v>
          </cell>
          <cell r="AD330">
            <v>2035</v>
          </cell>
          <cell r="AE330">
            <v>2036</v>
          </cell>
          <cell r="AF330">
            <v>2037</v>
          </cell>
          <cell r="AG330">
            <v>2038</v>
          </cell>
          <cell r="AH330">
            <v>2039</v>
          </cell>
          <cell r="AI330">
            <v>2040</v>
          </cell>
          <cell r="AJ330">
            <v>2041</v>
          </cell>
          <cell r="AK330">
            <v>2042</v>
          </cell>
          <cell r="AL330">
            <v>2043</v>
          </cell>
          <cell r="AM330">
            <v>2044</v>
          </cell>
        </row>
        <row r="331">
          <cell r="G331" t="str">
            <v>►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  <cell r="N331">
            <v>18</v>
          </cell>
          <cell r="O331">
            <v>18</v>
          </cell>
          <cell r="P331">
            <v>18</v>
          </cell>
          <cell r="Q331">
            <v>18</v>
          </cell>
          <cell r="R331">
            <v>18</v>
          </cell>
          <cell r="S331">
            <v>18</v>
          </cell>
          <cell r="T331">
            <v>18</v>
          </cell>
          <cell r="U331">
            <v>18</v>
          </cell>
          <cell r="V331">
            <v>18</v>
          </cell>
          <cell r="W331">
            <v>18</v>
          </cell>
          <cell r="X331">
            <v>18</v>
          </cell>
          <cell r="Y331">
            <v>18</v>
          </cell>
          <cell r="Z331">
            <v>18</v>
          </cell>
          <cell r="AA331">
            <v>18</v>
          </cell>
          <cell r="AB331">
            <v>18</v>
          </cell>
          <cell r="AC331">
            <v>18</v>
          </cell>
          <cell r="AD331">
            <v>18</v>
          </cell>
          <cell r="AE331">
            <v>18</v>
          </cell>
          <cell r="AF331">
            <v>18</v>
          </cell>
          <cell r="AG331">
            <v>18</v>
          </cell>
          <cell r="AH331">
            <v>18</v>
          </cell>
          <cell r="AI331">
            <v>18</v>
          </cell>
          <cell r="AJ331">
            <v>18</v>
          </cell>
          <cell r="AK331">
            <v>18</v>
          </cell>
          <cell r="AL331">
            <v>18</v>
          </cell>
          <cell r="AM331">
            <v>18</v>
          </cell>
        </row>
        <row r="332">
          <cell r="G332" t="str">
            <v>►</v>
          </cell>
          <cell r="J332">
            <v>21</v>
          </cell>
          <cell r="K332">
            <v>22</v>
          </cell>
          <cell r="L332">
            <v>23</v>
          </cell>
          <cell r="M332">
            <v>24</v>
          </cell>
          <cell r="N332">
            <v>24</v>
          </cell>
          <cell r="O332">
            <v>24</v>
          </cell>
          <cell r="P332">
            <v>24</v>
          </cell>
          <cell r="Q332">
            <v>24</v>
          </cell>
          <cell r="R332">
            <v>24</v>
          </cell>
          <cell r="S332">
            <v>24</v>
          </cell>
          <cell r="T332">
            <v>24</v>
          </cell>
          <cell r="U332">
            <v>24</v>
          </cell>
          <cell r="V332">
            <v>24</v>
          </cell>
          <cell r="W332">
            <v>24</v>
          </cell>
          <cell r="X332">
            <v>24</v>
          </cell>
          <cell r="Y332">
            <v>24</v>
          </cell>
          <cell r="Z332">
            <v>24</v>
          </cell>
          <cell r="AA332">
            <v>24</v>
          </cell>
          <cell r="AB332">
            <v>24</v>
          </cell>
          <cell r="AC332">
            <v>24</v>
          </cell>
          <cell r="AD332">
            <v>24</v>
          </cell>
          <cell r="AE332">
            <v>24</v>
          </cell>
          <cell r="AF332">
            <v>24</v>
          </cell>
          <cell r="AG332">
            <v>24</v>
          </cell>
          <cell r="AH332">
            <v>24</v>
          </cell>
          <cell r="AI332">
            <v>24</v>
          </cell>
          <cell r="AJ332">
            <v>24</v>
          </cell>
          <cell r="AK332">
            <v>24</v>
          </cell>
          <cell r="AL332">
            <v>24</v>
          </cell>
          <cell r="AM332">
            <v>24</v>
          </cell>
        </row>
        <row r="333">
          <cell r="G333" t="str">
            <v>►</v>
          </cell>
          <cell r="J333">
            <v>3</v>
          </cell>
          <cell r="K333">
            <v>4</v>
          </cell>
          <cell r="L333">
            <v>5</v>
          </cell>
          <cell r="M333">
            <v>6</v>
          </cell>
          <cell r="N333">
            <v>6</v>
          </cell>
          <cell r="O333">
            <v>6</v>
          </cell>
          <cell r="P333">
            <v>6</v>
          </cell>
          <cell r="Q333">
            <v>6</v>
          </cell>
          <cell r="R333">
            <v>6</v>
          </cell>
          <cell r="S333">
            <v>6</v>
          </cell>
          <cell r="T333">
            <v>6</v>
          </cell>
          <cell r="U333">
            <v>6</v>
          </cell>
          <cell r="V333">
            <v>6</v>
          </cell>
          <cell r="W333">
            <v>6</v>
          </cell>
          <cell r="X333">
            <v>6</v>
          </cell>
          <cell r="Y333">
            <v>6</v>
          </cell>
          <cell r="Z333">
            <v>6</v>
          </cell>
          <cell r="AA333">
            <v>6</v>
          </cell>
          <cell r="AB333">
            <v>6</v>
          </cell>
          <cell r="AC333">
            <v>6</v>
          </cell>
          <cell r="AD333">
            <v>6</v>
          </cell>
          <cell r="AE333">
            <v>6</v>
          </cell>
          <cell r="AF333">
            <v>6</v>
          </cell>
          <cell r="AG333">
            <v>6</v>
          </cell>
          <cell r="AH333">
            <v>6</v>
          </cell>
          <cell r="AI333">
            <v>6</v>
          </cell>
          <cell r="AJ333">
            <v>6</v>
          </cell>
          <cell r="AK333">
            <v>6</v>
          </cell>
          <cell r="AL333">
            <v>6</v>
          </cell>
          <cell r="AM333">
            <v>6</v>
          </cell>
        </row>
        <row r="334">
          <cell r="G334" t="str">
            <v>►</v>
          </cell>
          <cell r="J334">
            <v>1095</v>
          </cell>
          <cell r="K334">
            <v>1464</v>
          </cell>
          <cell r="L334">
            <v>1825</v>
          </cell>
          <cell r="M334">
            <v>2190</v>
          </cell>
          <cell r="N334">
            <v>2190</v>
          </cell>
          <cell r="O334">
            <v>2196</v>
          </cell>
          <cell r="P334">
            <v>2190</v>
          </cell>
          <cell r="Q334">
            <v>2190</v>
          </cell>
          <cell r="R334">
            <v>2190</v>
          </cell>
          <cell r="S334">
            <v>2196</v>
          </cell>
          <cell r="T334">
            <v>2190</v>
          </cell>
          <cell r="U334">
            <v>2190</v>
          </cell>
          <cell r="V334">
            <v>2190</v>
          </cell>
          <cell r="W334">
            <v>2196</v>
          </cell>
          <cell r="X334">
            <v>2190</v>
          </cell>
          <cell r="Y334">
            <v>2190</v>
          </cell>
          <cell r="Z334">
            <v>2190</v>
          </cell>
          <cell r="AA334">
            <v>2196</v>
          </cell>
          <cell r="AB334">
            <v>2190</v>
          </cell>
          <cell r="AC334">
            <v>2190</v>
          </cell>
          <cell r="AD334">
            <v>2190</v>
          </cell>
          <cell r="AE334">
            <v>2196</v>
          </cell>
          <cell r="AF334">
            <v>2190</v>
          </cell>
          <cell r="AG334">
            <v>2190</v>
          </cell>
          <cell r="AH334">
            <v>2190</v>
          </cell>
          <cell r="AI334">
            <v>2196</v>
          </cell>
          <cell r="AJ334">
            <v>2190</v>
          </cell>
          <cell r="AK334">
            <v>2190</v>
          </cell>
          <cell r="AL334">
            <v>2190</v>
          </cell>
          <cell r="AM334">
            <v>2196</v>
          </cell>
        </row>
        <row r="335">
          <cell r="G335" t="str">
            <v>►</v>
          </cell>
          <cell r="J335">
            <v>2.5</v>
          </cell>
          <cell r="K335">
            <v>3.25</v>
          </cell>
          <cell r="L335">
            <v>4</v>
          </cell>
          <cell r="M335">
            <v>4.75</v>
          </cell>
          <cell r="N335">
            <v>4.75</v>
          </cell>
          <cell r="O335">
            <v>4.75</v>
          </cell>
          <cell r="P335">
            <v>4.75</v>
          </cell>
          <cell r="Q335">
            <v>4.75</v>
          </cell>
          <cell r="R335">
            <v>4.75</v>
          </cell>
          <cell r="S335">
            <v>4.75</v>
          </cell>
          <cell r="T335">
            <v>4.75</v>
          </cell>
          <cell r="U335">
            <v>4.75</v>
          </cell>
          <cell r="V335">
            <v>4.75</v>
          </cell>
          <cell r="W335">
            <v>4.75</v>
          </cell>
          <cell r="X335">
            <v>4.75</v>
          </cell>
          <cell r="Y335">
            <v>4.75</v>
          </cell>
          <cell r="Z335">
            <v>4.75</v>
          </cell>
          <cell r="AA335">
            <v>4.75</v>
          </cell>
          <cell r="AB335">
            <v>4.75</v>
          </cell>
          <cell r="AC335">
            <v>4.75</v>
          </cell>
          <cell r="AD335">
            <v>4.75</v>
          </cell>
          <cell r="AE335">
            <v>4.75</v>
          </cell>
          <cell r="AF335">
            <v>4.75</v>
          </cell>
          <cell r="AG335">
            <v>4.75</v>
          </cell>
          <cell r="AH335">
            <v>4.75</v>
          </cell>
          <cell r="AI335">
            <v>4.75</v>
          </cell>
          <cell r="AJ335">
            <v>4.75</v>
          </cell>
          <cell r="AK335">
            <v>4.75</v>
          </cell>
          <cell r="AL335">
            <v>4.75</v>
          </cell>
          <cell r="AM335">
            <v>4.75</v>
          </cell>
        </row>
        <row r="336">
          <cell r="G336" t="str">
            <v>►</v>
          </cell>
          <cell r="J336">
            <v>1000</v>
          </cell>
          <cell r="K336">
            <v>1000</v>
          </cell>
          <cell r="L336">
            <v>1000</v>
          </cell>
          <cell r="M336">
            <v>1000</v>
          </cell>
          <cell r="N336">
            <v>1000</v>
          </cell>
          <cell r="O336">
            <v>1000</v>
          </cell>
          <cell r="P336">
            <v>1000</v>
          </cell>
          <cell r="Q336">
            <v>1000</v>
          </cell>
          <cell r="R336">
            <v>1000</v>
          </cell>
          <cell r="S336">
            <v>1000</v>
          </cell>
          <cell r="T336">
            <v>1000</v>
          </cell>
          <cell r="U336">
            <v>1000</v>
          </cell>
          <cell r="V336">
            <v>1000</v>
          </cell>
          <cell r="W336">
            <v>1000</v>
          </cell>
          <cell r="X336">
            <v>1000</v>
          </cell>
          <cell r="Y336">
            <v>1000</v>
          </cell>
          <cell r="Z336">
            <v>1000</v>
          </cell>
          <cell r="AA336">
            <v>1000</v>
          </cell>
          <cell r="AB336">
            <v>1000</v>
          </cell>
          <cell r="AC336">
            <v>1000</v>
          </cell>
          <cell r="AD336">
            <v>1000</v>
          </cell>
          <cell r="AE336">
            <v>1000</v>
          </cell>
          <cell r="AF336">
            <v>1000</v>
          </cell>
          <cell r="AG336">
            <v>1000</v>
          </cell>
          <cell r="AH336">
            <v>1000</v>
          </cell>
          <cell r="AI336">
            <v>1000</v>
          </cell>
          <cell r="AJ336">
            <v>1000</v>
          </cell>
          <cell r="AK336">
            <v>1000</v>
          </cell>
          <cell r="AL336">
            <v>1000</v>
          </cell>
          <cell r="AM336">
            <v>1000</v>
          </cell>
        </row>
        <row r="337">
          <cell r="G337" t="str">
            <v>►</v>
          </cell>
          <cell r="J337">
            <v>912500</v>
          </cell>
          <cell r="K337">
            <v>1189500</v>
          </cell>
          <cell r="L337">
            <v>1460000</v>
          </cell>
          <cell r="M337">
            <v>1733750</v>
          </cell>
          <cell r="N337">
            <v>1733750</v>
          </cell>
          <cell r="O337">
            <v>1738500</v>
          </cell>
          <cell r="P337">
            <v>1733750</v>
          </cell>
          <cell r="Q337">
            <v>1733750</v>
          </cell>
          <cell r="R337">
            <v>1733750</v>
          </cell>
          <cell r="S337">
            <v>1738500</v>
          </cell>
          <cell r="T337">
            <v>1733750</v>
          </cell>
          <cell r="U337">
            <v>1733750</v>
          </cell>
          <cell r="V337">
            <v>1733750</v>
          </cell>
          <cell r="W337">
            <v>1738500</v>
          </cell>
          <cell r="X337">
            <v>1733750</v>
          </cell>
          <cell r="Y337">
            <v>1733750</v>
          </cell>
          <cell r="Z337">
            <v>1733750</v>
          </cell>
          <cell r="AA337">
            <v>1738500</v>
          </cell>
          <cell r="AB337">
            <v>1733750</v>
          </cell>
          <cell r="AC337">
            <v>1733750</v>
          </cell>
          <cell r="AD337">
            <v>1733750</v>
          </cell>
          <cell r="AE337">
            <v>1738500</v>
          </cell>
          <cell r="AF337">
            <v>1733750</v>
          </cell>
          <cell r="AG337">
            <v>1733750</v>
          </cell>
          <cell r="AH337">
            <v>1733750</v>
          </cell>
          <cell r="AI337">
            <v>1738500</v>
          </cell>
          <cell r="AJ337">
            <v>1733750</v>
          </cell>
          <cell r="AK337">
            <v>1733750</v>
          </cell>
          <cell r="AL337">
            <v>1733750</v>
          </cell>
          <cell r="AM337">
            <v>1738500</v>
          </cell>
        </row>
        <row r="338">
          <cell r="J338">
            <v>912500</v>
          </cell>
          <cell r="K338">
            <v>1111682.2429906542</v>
          </cell>
          <cell r="L338">
            <v>1275220.543278889</v>
          </cell>
          <cell r="M338">
            <v>1415256.4440595144</v>
          </cell>
          <cell r="N338">
            <v>1322669.5738873968</v>
          </cell>
          <cell r="O338">
            <v>1239526.4730323574</v>
          </cell>
          <cell r="P338">
            <v>1155270.8305418787</v>
          </cell>
          <cell r="Q338">
            <v>1079692.3649924099</v>
          </cell>
          <cell r="R338">
            <v>1009058.2850396354</v>
          </cell>
          <cell r="S338">
            <v>945628.81148254126</v>
          </cell>
          <cell r="T338">
            <v>881350.58523856697</v>
          </cell>
          <cell r="U338">
            <v>823692.13573697838</v>
          </cell>
          <cell r="V338">
            <v>769805.73433362483</v>
          </cell>
          <cell r="W338">
            <v>721415.6926542226</v>
          </cell>
          <cell r="X338">
            <v>672378.14161378704</v>
          </cell>
          <cell r="Y338">
            <v>628390.78655494109</v>
          </cell>
          <cell r="Z338">
            <v>587281.10892985156</v>
          </cell>
          <cell r="AA338">
            <v>550364.57782185555</v>
          </cell>
          <cell r="AB338">
            <v>512954.06492257101</v>
          </cell>
          <cell r="AC338">
            <v>479396.32235754299</v>
          </cell>
          <cell r="AD338">
            <v>448033.94612854486</v>
          </cell>
          <cell r="AE338">
            <v>419870.50130085112</v>
          </cell>
          <cell r="AF338">
            <v>391330.20012974483</v>
          </cell>
          <cell r="AG338">
            <v>365729.15899976151</v>
          </cell>
          <cell r="AH338">
            <v>341802.95233622566</v>
          </cell>
          <cell r="AI338">
            <v>320317.19512241351</v>
          </cell>
          <cell r="AJ338">
            <v>298543.93600858212</v>
          </cell>
          <cell r="AK338">
            <v>279013.02430708607</v>
          </cell>
          <cell r="AL338">
            <v>260759.83580101506</v>
          </cell>
          <cell r="AM338">
            <v>244368.45449538218</v>
          </cell>
        </row>
        <row r="339">
          <cell r="J339">
            <v>912500</v>
          </cell>
          <cell r="K339">
            <v>1154854.3689320388</v>
          </cell>
          <cell r="L339">
            <v>1376190.0273352815</v>
          </cell>
          <cell r="M339">
            <v>1586626.8519035403</v>
          </cell>
          <cell r="N339">
            <v>1540414.4193238257</v>
          </cell>
          <cell r="O339">
            <v>1499645.3716518693</v>
          </cell>
          <cell r="P339">
            <v>1451988.3300252859</v>
          </cell>
          <cell r="Q339">
            <v>1409697.4077915396</v>
          </cell>
          <cell r="R339">
            <v>1368638.2599917862</v>
          </cell>
          <cell r="S339">
            <v>1332415.4891793954</v>
          </cell>
          <cell r="T339">
            <v>1290072.8249521973</v>
          </cell>
          <cell r="U339">
            <v>1252497.8883031041</v>
          </cell>
          <cell r="V339">
            <v>1216017.3672845673</v>
          </cell>
          <cell r="W339">
            <v>1183833.9045781398</v>
          </cell>
          <cell r="X339">
            <v>1146212.9958380312</v>
          </cell>
          <cell r="Y339">
            <v>1112828.1512990594</v>
          </cell>
          <cell r="Z339">
            <v>1080415.6808728732</v>
          </cell>
          <cell r="AA339">
            <v>1051821.0911011349</v>
          </cell>
          <cell r="AB339">
            <v>1018395.4009547302</v>
          </cell>
          <cell r="AC339">
            <v>988733.39898517495</v>
          </cell>
          <cell r="AD339">
            <v>959935.33882055827</v>
          </cell>
          <cell r="AE339">
            <v>934529.41616790625</v>
          </cell>
          <cell r="AF339">
            <v>904831.12340518262</v>
          </cell>
          <cell r="AG339">
            <v>878476.81883998308</v>
          </cell>
          <cell r="AH339">
            <v>852890.11537862453</v>
          </cell>
          <cell r="AI339">
            <v>830317.2821613953</v>
          </cell>
          <cell r="AJ339">
            <v>803930.73369650706</v>
          </cell>
          <cell r="AK339">
            <v>780515.27543350216</v>
          </cell>
          <cell r="AL339">
            <v>757781.82080922532</v>
          </cell>
          <cell r="AM339">
            <v>737726.15086095629</v>
          </cell>
        </row>
        <row r="341">
          <cell r="G341" t="str">
            <v>►</v>
          </cell>
          <cell r="J341" t="str">
            <v>Alternative Delay (Investment Scenario)</v>
          </cell>
        </row>
        <row r="342">
          <cell r="G342" t="str">
            <v>►</v>
          </cell>
          <cell r="J342">
            <v>2015</v>
          </cell>
          <cell r="K342">
            <v>2016</v>
          </cell>
          <cell r="L342">
            <v>2017</v>
          </cell>
          <cell r="M342">
            <v>2018</v>
          </cell>
          <cell r="N342">
            <v>2019</v>
          </cell>
          <cell r="O342">
            <v>2020</v>
          </cell>
          <cell r="P342">
            <v>2021</v>
          </cell>
          <cell r="Q342">
            <v>2022</v>
          </cell>
          <cell r="R342">
            <v>2023</v>
          </cell>
          <cell r="S342">
            <v>2024</v>
          </cell>
          <cell r="T342">
            <v>2025</v>
          </cell>
          <cell r="U342">
            <v>2026</v>
          </cell>
          <cell r="V342">
            <v>2027</v>
          </cell>
          <cell r="W342">
            <v>2028</v>
          </cell>
          <cell r="X342">
            <v>2029</v>
          </cell>
          <cell r="Y342">
            <v>2030</v>
          </cell>
          <cell r="Z342">
            <v>2031</v>
          </cell>
          <cell r="AA342">
            <v>2032</v>
          </cell>
          <cell r="AB342">
            <v>2033</v>
          </cell>
          <cell r="AC342">
            <v>2034</v>
          </cell>
          <cell r="AD342">
            <v>2035</v>
          </cell>
          <cell r="AE342">
            <v>2036</v>
          </cell>
          <cell r="AF342">
            <v>2037</v>
          </cell>
          <cell r="AG342">
            <v>2038</v>
          </cell>
          <cell r="AH342">
            <v>2039</v>
          </cell>
          <cell r="AI342">
            <v>2040</v>
          </cell>
          <cell r="AJ342">
            <v>2041</v>
          </cell>
          <cell r="AK342">
            <v>2042</v>
          </cell>
          <cell r="AL342">
            <v>2043</v>
          </cell>
          <cell r="AM342">
            <v>2044</v>
          </cell>
        </row>
        <row r="343">
          <cell r="G343" t="str">
            <v>►</v>
          </cell>
          <cell r="J343">
            <v>18</v>
          </cell>
          <cell r="K343">
            <v>40</v>
          </cell>
          <cell r="L343">
            <v>40</v>
          </cell>
          <cell r="M343">
            <v>40</v>
          </cell>
          <cell r="N343">
            <v>40</v>
          </cell>
          <cell r="O343">
            <v>40</v>
          </cell>
          <cell r="P343">
            <v>40</v>
          </cell>
          <cell r="Q343">
            <v>40</v>
          </cell>
          <cell r="R343">
            <v>40</v>
          </cell>
          <cell r="S343">
            <v>40</v>
          </cell>
          <cell r="T343">
            <v>40</v>
          </cell>
          <cell r="U343">
            <v>40</v>
          </cell>
          <cell r="V343">
            <v>40</v>
          </cell>
          <cell r="W343">
            <v>40</v>
          </cell>
          <cell r="X343">
            <v>40</v>
          </cell>
          <cell r="Y343">
            <v>40</v>
          </cell>
          <cell r="Z343">
            <v>40</v>
          </cell>
          <cell r="AA343">
            <v>40</v>
          </cell>
          <cell r="AB343">
            <v>40</v>
          </cell>
          <cell r="AC343">
            <v>40</v>
          </cell>
          <cell r="AD343">
            <v>40</v>
          </cell>
          <cell r="AE343">
            <v>40</v>
          </cell>
          <cell r="AF343">
            <v>40</v>
          </cell>
          <cell r="AG343">
            <v>40</v>
          </cell>
          <cell r="AH343">
            <v>40</v>
          </cell>
          <cell r="AI343">
            <v>40</v>
          </cell>
          <cell r="AJ343">
            <v>40</v>
          </cell>
          <cell r="AK343">
            <v>40</v>
          </cell>
          <cell r="AL343">
            <v>40</v>
          </cell>
          <cell r="AM343">
            <v>40</v>
          </cell>
        </row>
        <row r="344">
          <cell r="G344" t="str">
            <v>►</v>
          </cell>
          <cell r="J344">
            <v>21</v>
          </cell>
          <cell r="K344">
            <v>22</v>
          </cell>
          <cell r="L344">
            <v>23</v>
          </cell>
          <cell r="M344">
            <v>24</v>
          </cell>
          <cell r="N344">
            <v>25</v>
          </cell>
          <cell r="O344">
            <v>26</v>
          </cell>
          <cell r="P344">
            <v>27</v>
          </cell>
          <cell r="Q344">
            <v>28</v>
          </cell>
          <cell r="R344">
            <v>29</v>
          </cell>
          <cell r="S344">
            <v>30</v>
          </cell>
          <cell r="T344">
            <v>31</v>
          </cell>
          <cell r="U344">
            <v>32</v>
          </cell>
          <cell r="V344">
            <v>33</v>
          </cell>
          <cell r="W344">
            <v>34</v>
          </cell>
          <cell r="X344">
            <v>35</v>
          </cell>
          <cell r="Y344">
            <v>36</v>
          </cell>
          <cell r="Z344">
            <v>37</v>
          </cell>
          <cell r="AA344">
            <v>38</v>
          </cell>
          <cell r="AB344">
            <v>39</v>
          </cell>
          <cell r="AC344">
            <v>40</v>
          </cell>
          <cell r="AD344">
            <v>40</v>
          </cell>
          <cell r="AE344">
            <v>40</v>
          </cell>
          <cell r="AF344">
            <v>40</v>
          </cell>
          <cell r="AG344">
            <v>40</v>
          </cell>
          <cell r="AH344">
            <v>40</v>
          </cell>
          <cell r="AI344">
            <v>40</v>
          </cell>
          <cell r="AJ344">
            <v>40</v>
          </cell>
          <cell r="AK344">
            <v>40</v>
          </cell>
          <cell r="AL344">
            <v>40</v>
          </cell>
          <cell r="AM344">
            <v>40</v>
          </cell>
        </row>
        <row r="345">
          <cell r="G345" t="str">
            <v>►</v>
          </cell>
          <cell r="J345">
            <v>3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G346" t="str">
            <v>►</v>
          </cell>
          <cell r="J346">
            <v>1095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G347" t="str">
            <v>►</v>
          </cell>
          <cell r="J347">
            <v>2.5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J348">
            <v>1000</v>
          </cell>
          <cell r="K348">
            <v>1000</v>
          </cell>
          <cell r="L348">
            <v>1000</v>
          </cell>
          <cell r="M348">
            <v>1000</v>
          </cell>
          <cell r="N348">
            <v>1000</v>
          </cell>
          <cell r="O348">
            <v>1000</v>
          </cell>
          <cell r="P348">
            <v>1000</v>
          </cell>
          <cell r="Q348">
            <v>1000</v>
          </cell>
          <cell r="R348">
            <v>1000</v>
          </cell>
          <cell r="S348">
            <v>1000</v>
          </cell>
          <cell r="T348">
            <v>1000</v>
          </cell>
          <cell r="U348">
            <v>1000</v>
          </cell>
          <cell r="V348">
            <v>1000</v>
          </cell>
          <cell r="W348">
            <v>1000</v>
          </cell>
          <cell r="X348">
            <v>1000</v>
          </cell>
          <cell r="Y348">
            <v>1000</v>
          </cell>
          <cell r="Z348">
            <v>1000</v>
          </cell>
          <cell r="AA348">
            <v>1000</v>
          </cell>
          <cell r="AB348">
            <v>1000</v>
          </cell>
          <cell r="AC348">
            <v>1000</v>
          </cell>
          <cell r="AD348">
            <v>1000</v>
          </cell>
          <cell r="AE348">
            <v>1000</v>
          </cell>
          <cell r="AF348">
            <v>1000</v>
          </cell>
          <cell r="AG348">
            <v>1000</v>
          </cell>
          <cell r="AH348">
            <v>1000</v>
          </cell>
          <cell r="AI348">
            <v>1000</v>
          </cell>
          <cell r="AJ348">
            <v>1000</v>
          </cell>
          <cell r="AK348">
            <v>1000</v>
          </cell>
          <cell r="AL348">
            <v>1000</v>
          </cell>
          <cell r="AM348">
            <v>1000</v>
          </cell>
        </row>
        <row r="349">
          <cell r="J349">
            <v>912500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J350">
            <v>912500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J351">
            <v>912500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</row>
        <row r="353">
          <cell r="J353" t="str">
            <v>Net Benefit</v>
          </cell>
        </row>
        <row r="354">
          <cell r="J354">
            <v>2015</v>
          </cell>
          <cell r="K354">
            <v>2016</v>
          </cell>
          <cell r="L354">
            <v>2017</v>
          </cell>
          <cell r="M354">
            <v>2018</v>
          </cell>
          <cell r="N354">
            <v>2019</v>
          </cell>
          <cell r="O354">
            <v>2020</v>
          </cell>
          <cell r="P354">
            <v>2021</v>
          </cell>
          <cell r="Q354">
            <v>2022</v>
          </cell>
          <cell r="R354">
            <v>2023</v>
          </cell>
          <cell r="S354">
            <v>2024</v>
          </cell>
          <cell r="T354">
            <v>2025</v>
          </cell>
          <cell r="U354">
            <v>2026</v>
          </cell>
          <cell r="V354">
            <v>2027</v>
          </cell>
          <cell r="W354">
            <v>2028</v>
          </cell>
          <cell r="X354">
            <v>2029</v>
          </cell>
          <cell r="Y354">
            <v>2030</v>
          </cell>
          <cell r="Z354">
            <v>2031</v>
          </cell>
          <cell r="AA354">
            <v>2032</v>
          </cell>
          <cell r="AB354">
            <v>2033</v>
          </cell>
          <cell r="AC354">
            <v>2034</v>
          </cell>
          <cell r="AD354">
            <v>2035</v>
          </cell>
          <cell r="AE354">
            <v>2036</v>
          </cell>
          <cell r="AF354">
            <v>2037</v>
          </cell>
          <cell r="AG354">
            <v>2038</v>
          </cell>
          <cell r="AH354">
            <v>2039</v>
          </cell>
          <cell r="AI354">
            <v>2040</v>
          </cell>
          <cell r="AJ354">
            <v>2041</v>
          </cell>
          <cell r="AK354">
            <v>2042</v>
          </cell>
          <cell r="AL354">
            <v>2043</v>
          </cell>
          <cell r="AM354">
            <v>2044</v>
          </cell>
        </row>
        <row r="355">
          <cell r="J355">
            <v>0</v>
          </cell>
          <cell r="K355">
            <v>1189500</v>
          </cell>
          <cell r="L355">
            <v>1460000</v>
          </cell>
          <cell r="M355">
            <v>1733750</v>
          </cell>
          <cell r="N355">
            <v>1733750</v>
          </cell>
          <cell r="O355">
            <v>1738500</v>
          </cell>
          <cell r="P355">
            <v>1733750</v>
          </cell>
          <cell r="Q355">
            <v>1733750</v>
          </cell>
          <cell r="R355">
            <v>1733750</v>
          </cell>
          <cell r="S355">
            <v>1738500</v>
          </cell>
          <cell r="T355">
            <v>1733750</v>
          </cell>
          <cell r="U355">
            <v>1733750</v>
          </cell>
          <cell r="V355">
            <v>1733750</v>
          </cell>
          <cell r="W355">
            <v>1738500</v>
          </cell>
          <cell r="X355">
            <v>1733750</v>
          </cell>
          <cell r="Y355">
            <v>1733750</v>
          </cell>
          <cell r="Z355">
            <v>1733750</v>
          </cell>
          <cell r="AA355">
            <v>1738500</v>
          </cell>
          <cell r="AB355">
            <v>1733750</v>
          </cell>
          <cell r="AC355">
            <v>1733750</v>
          </cell>
          <cell r="AD355">
            <v>1733750</v>
          </cell>
          <cell r="AE355">
            <v>1738500</v>
          </cell>
          <cell r="AF355">
            <v>1733750</v>
          </cell>
          <cell r="AG355">
            <v>1733750</v>
          </cell>
          <cell r="AH355">
            <v>1733750</v>
          </cell>
          <cell r="AI355">
            <v>1738500</v>
          </cell>
          <cell r="AJ355">
            <v>1733750</v>
          </cell>
          <cell r="AK355">
            <v>1733750</v>
          </cell>
          <cell r="AL355">
            <v>1733750</v>
          </cell>
          <cell r="AM355">
            <v>1738500</v>
          </cell>
        </row>
        <row r="356">
          <cell r="J356">
            <v>0</v>
          </cell>
          <cell r="K356">
            <v>1111682.2429906542</v>
          </cell>
          <cell r="L356">
            <v>1275220.543278889</v>
          </cell>
          <cell r="M356">
            <v>1415256.4440595144</v>
          </cell>
          <cell r="N356">
            <v>1322669.5738873968</v>
          </cell>
          <cell r="O356">
            <v>1239526.4730323574</v>
          </cell>
          <cell r="P356">
            <v>1155270.8305418787</v>
          </cell>
          <cell r="Q356">
            <v>1079692.3649924099</v>
          </cell>
          <cell r="R356">
            <v>1009058.2850396354</v>
          </cell>
          <cell r="S356">
            <v>945628.81148254126</v>
          </cell>
          <cell r="T356">
            <v>881350.58523856697</v>
          </cell>
          <cell r="U356">
            <v>823692.13573697838</v>
          </cell>
          <cell r="V356">
            <v>769805.73433362483</v>
          </cell>
          <cell r="W356">
            <v>721415.6926542226</v>
          </cell>
          <cell r="X356">
            <v>672378.14161378704</v>
          </cell>
          <cell r="Y356">
            <v>628390.78655494109</v>
          </cell>
          <cell r="Z356">
            <v>587281.10892985156</v>
          </cell>
          <cell r="AA356">
            <v>550364.57782185555</v>
          </cell>
          <cell r="AB356">
            <v>512954.06492257101</v>
          </cell>
          <cell r="AC356">
            <v>479396.32235754299</v>
          </cell>
          <cell r="AD356">
            <v>448033.94612854486</v>
          </cell>
          <cell r="AE356">
            <v>419870.50130085112</v>
          </cell>
          <cell r="AF356">
            <v>391330.20012974483</v>
          </cell>
          <cell r="AG356">
            <v>365729.15899976151</v>
          </cell>
          <cell r="AH356">
            <v>341802.95233622566</v>
          </cell>
          <cell r="AI356">
            <v>320317.19512241351</v>
          </cell>
          <cell r="AJ356">
            <v>298543.93600858212</v>
          </cell>
          <cell r="AK356">
            <v>279013.02430708607</v>
          </cell>
          <cell r="AL356">
            <v>260759.83580101506</v>
          </cell>
          <cell r="AM356">
            <v>244368.45449538218</v>
          </cell>
        </row>
        <row r="357">
          <cell r="J357">
            <v>0</v>
          </cell>
          <cell r="K357">
            <v>1154854.3689320388</v>
          </cell>
          <cell r="L357">
            <v>1376190.0273352815</v>
          </cell>
          <cell r="M357">
            <v>1586626.8519035403</v>
          </cell>
          <cell r="N357">
            <v>1540414.4193238257</v>
          </cell>
          <cell r="O357">
            <v>1499645.3716518693</v>
          </cell>
          <cell r="P357">
            <v>1451988.3300252859</v>
          </cell>
          <cell r="Q357">
            <v>1409697.4077915396</v>
          </cell>
          <cell r="R357">
            <v>1368638.2599917862</v>
          </cell>
          <cell r="S357">
            <v>1332415.4891793954</v>
          </cell>
          <cell r="T357">
            <v>1290072.8249521973</v>
          </cell>
          <cell r="U357">
            <v>1252497.8883031041</v>
          </cell>
          <cell r="V357">
            <v>1216017.3672845673</v>
          </cell>
          <cell r="W357">
            <v>1183833.9045781398</v>
          </cell>
          <cell r="X357">
            <v>1146212.9958380312</v>
          </cell>
          <cell r="Y357">
            <v>1112828.1512990594</v>
          </cell>
          <cell r="Z357">
            <v>1080415.6808728732</v>
          </cell>
          <cell r="AA357">
            <v>1051821.0911011349</v>
          </cell>
          <cell r="AB357">
            <v>1018395.4009547302</v>
          </cell>
          <cell r="AC357">
            <v>988733.39898517495</v>
          </cell>
          <cell r="AD357">
            <v>959935.33882055827</v>
          </cell>
          <cell r="AE357">
            <v>934529.41616790625</v>
          </cell>
          <cell r="AF357">
            <v>904831.12340518262</v>
          </cell>
          <cell r="AG357">
            <v>878476.81883998308</v>
          </cell>
          <cell r="AH357">
            <v>852890.11537862453</v>
          </cell>
          <cell r="AI357">
            <v>830317.2821613953</v>
          </cell>
          <cell r="AJ357">
            <v>803930.73369650706</v>
          </cell>
          <cell r="AK357">
            <v>780515.27543350216</v>
          </cell>
          <cell r="AL357">
            <v>757781.82080922532</v>
          </cell>
          <cell r="AM357">
            <v>737726.15086095629</v>
          </cell>
        </row>
        <row r="364">
          <cell r="G364" t="str">
            <v>Ltons /Year</v>
          </cell>
        </row>
        <row r="365">
          <cell r="G365">
            <v>2.0476069097222229E-3</v>
          </cell>
        </row>
        <row r="366">
          <cell r="G366">
            <v>1.9861787024305555E-3</v>
          </cell>
        </row>
        <row r="367">
          <cell r="G367">
            <v>5.4962080208333323E-3</v>
          </cell>
        </row>
        <row r="368">
          <cell r="G368">
            <v>7.8671212847222227E-2</v>
          </cell>
        </row>
        <row r="369">
          <cell r="G369">
            <v>1.9721687604166666E-2</v>
          </cell>
        </row>
        <row r="370">
          <cell r="G370">
            <v>1.2403089765877342E-4</v>
          </cell>
        </row>
        <row r="371">
          <cell r="G371">
            <v>13.497554639901081</v>
          </cell>
        </row>
        <row r="380">
          <cell r="G380" t="str">
            <v>Ltons /Year</v>
          </cell>
          <cell r="J380" t="str">
            <v>Engines/Train</v>
          </cell>
          <cell r="K380" t="str">
            <v>$/Yr</v>
          </cell>
        </row>
        <row r="381">
          <cell r="G381">
            <v>4.0337856121527779E-3</v>
          </cell>
        </row>
        <row r="382">
          <cell r="G382">
            <v>5.7875070459374985E-3</v>
          </cell>
        </row>
        <row r="383">
          <cell r="G383">
            <v>7.8671212847222227E-2</v>
          </cell>
        </row>
        <row r="384">
          <cell r="G384">
            <v>1.2403089765877342E-4</v>
          </cell>
        </row>
        <row r="385">
          <cell r="G385">
            <v>13.517276327505249</v>
          </cell>
        </row>
        <row r="386">
          <cell r="J386">
            <v>2</v>
          </cell>
          <cell r="K386">
            <v>3853.187574720203</v>
          </cell>
        </row>
        <row r="388">
          <cell r="G388" t="str">
            <v>Ltons /Year</v>
          </cell>
          <cell r="J388" t="str">
            <v>Engines/Train</v>
          </cell>
          <cell r="K388" t="str">
            <v>$/Yr</v>
          </cell>
        </row>
        <row r="389">
          <cell r="G389">
            <v>5.2439212957986116E-3</v>
          </cell>
        </row>
        <row r="390">
          <cell r="G390">
            <v>7.5237591597187483E-3</v>
          </cell>
        </row>
        <row r="391">
          <cell r="G391">
            <v>0.10227257670138891</v>
          </cell>
        </row>
        <row r="392">
          <cell r="G392">
            <v>1.6124016695640548E-4</v>
          </cell>
        </row>
        <row r="393">
          <cell r="G393">
            <v>17.572459225756823</v>
          </cell>
        </row>
        <row r="394">
          <cell r="J394">
            <v>2</v>
          </cell>
          <cell r="K394">
            <v>5009.1438471362653</v>
          </cell>
        </row>
        <row r="396">
          <cell r="G396" t="str">
            <v>Ltons /Year</v>
          </cell>
          <cell r="J396" t="str">
            <v>Engines/Train</v>
          </cell>
          <cell r="K396" t="str">
            <v>$/Yr</v>
          </cell>
        </row>
        <row r="397">
          <cell r="G397">
            <v>6.4540569794444454E-3</v>
          </cell>
        </row>
        <row r="398">
          <cell r="G398">
            <v>9.2600112735000007E-3</v>
          </cell>
        </row>
        <row r="399">
          <cell r="G399">
            <v>0.12587394055555556</v>
          </cell>
        </row>
        <row r="400">
          <cell r="G400">
            <v>1.9844943625403749E-4</v>
          </cell>
        </row>
        <row r="401">
          <cell r="G401">
            <v>21.627642124008396</v>
          </cell>
        </row>
        <row r="402">
          <cell r="J402">
            <v>2</v>
          </cell>
          <cell r="K402">
            <v>6165.1001195523259</v>
          </cell>
        </row>
        <row r="404">
          <cell r="G404" t="str">
            <v>Ltons /Year</v>
          </cell>
          <cell r="J404" t="str">
            <v>Engines/Train</v>
          </cell>
          <cell r="K404" t="str">
            <v>$/Yr</v>
          </cell>
        </row>
        <row r="405">
          <cell r="G405">
            <v>7.6641926630902774E-3</v>
          </cell>
        </row>
        <row r="406">
          <cell r="G406">
            <v>1.0996263387281248E-2</v>
          </cell>
        </row>
        <row r="407">
          <cell r="G407">
            <v>0.14947530440972223</v>
          </cell>
        </row>
        <row r="408">
          <cell r="G408">
            <v>2.3565870555166952E-4</v>
          </cell>
        </row>
        <row r="409">
          <cell r="G409">
            <v>25.682825022259973</v>
          </cell>
        </row>
        <row r="410">
          <cell r="J410">
            <v>2</v>
          </cell>
          <cell r="K410">
            <v>7321.0563919683846</v>
          </cell>
        </row>
        <row r="413">
          <cell r="J413">
            <v>2017</v>
          </cell>
          <cell r="K413">
            <v>2018</v>
          </cell>
          <cell r="L413">
            <v>2019</v>
          </cell>
          <cell r="M413">
            <v>2020</v>
          </cell>
          <cell r="N413">
            <v>2021</v>
          </cell>
          <cell r="O413">
            <v>2022</v>
          </cell>
          <cell r="P413">
            <v>2023</v>
          </cell>
          <cell r="Q413">
            <v>2024</v>
          </cell>
          <cell r="R413">
            <v>2025</v>
          </cell>
          <cell r="S413">
            <v>2026</v>
          </cell>
          <cell r="T413">
            <v>2027</v>
          </cell>
          <cell r="U413">
            <v>2028</v>
          </cell>
          <cell r="V413">
            <v>2029</v>
          </cell>
          <cell r="W413">
            <v>2030</v>
          </cell>
          <cell r="X413">
            <v>2031</v>
          </cell>
          <cell r="Y413">
            <v>2032</v>
          </cell>
          <cell r="Z413">
            <v>2033</v>
          </cell>
          <cell r="AA413">
            <v>2034</v>
          </cell>
          <cell r="AB413">
            <v>2035</v>
          </cell>
          <cell r="AC413">
            <v>2036</v>
          </cell>
          <cell r="AD413">
            <v>2037</v>
          </cell>
          <cell r="AE413">
            <v>2038</v>
          </cell>
          <cell r="AF413">
            <v>2039</v>
          </cell>
          <cell r="AG413">
            <v>2040</v>
          </cell>
          <cell r="AH413">
            <v>2041</v>
          </cell>
          <cell r="AI413">
            <v>2042</v>
          </cell>
          <cell r="AJ413">
            <v>2043</v>
          </cell>
          <cell r="AK413">
            <v>2044</v>
          </cell>
        </row>
        <row r="414">
          <cell r="J414">
            <v>18</v>
          </cell>
          <cell r="K414">
            <v>18</v>
          </cell>
          <cell r="L414">
            <v>18</v>
          </cell>
          <cell r="M414">
            <v>18</v>
          </cell>
          <cell r="N414">
            <v>18</v>
          </cell>
          <cell r="O414">
            <v>18</v>
          </cell>
          <cell r="P414">
            <v>18</v>
          </cell>
          <cell r="Q414">
            <v>18</v>
          </cell>
          <cell r="R414">
            <v>18</v>
          </cell>
          <cell r="S414">
            <v>18</v>
          </cell>
          <cell r="T414">
            <v>18</v>
          </cell>
          <cell r="U414">
            <v>18</v>
          </cell>
          <cell r="V414">
            <v>18</v>
          </cell>
          <cell r="W414">
            <v>18</v>
          </cell>
          <cell r="X414">
            <v>18</v>
          </cell>
          <cell r="Y414">
            <v>18</v>
          </cell>
          <cell r="Z414">
            <v>18</v>
          </cell>
          <cell r="AA414">
            <v>18</v>
          </cell>
          <cell r="AB414">
            <v>18</v>
          </cell>
          <cell r="AC414">
            <v>18</v>
          </cell>
          <cell r="AD414">
            <v>18</v>
          </cell>
          <cell r="AE414">
            <v>18</v>
          </cell>
          <cell r="AF414">
            <v>18</v>
          </cell>
          <cell r="AG414">
            <v>18</v>
          </cell>
          <cell r="AH414">
            <v>18</v>
          </cell>
          <cell r="AI414">
            <v>18</v>
          </cell>
          <cell r="AJ414">
            <v>18</v>
          </cell>
          <cell r="AK414">
            <v>18</v>
          </cell>
        </row>
        <row r="415">
          <cell r="J415">
            <v>23</v>
          </cell>
          <cell r="K415">
            <v>24</v>
          </cell>
          <cell r="L415">
            <v>24</v>
          </cell>
          <cell r="M415">
            <v>24</v>
          </cell>
          <cell r="N415">
            <v>24</v>
          </cell>
          <cell r="O415">
            <v>24</v>
          </cell>
          <cell r="P415">
            <v>24</v>
          </cell>
          <cell r="Q415">
            <v>24</v>
          </cell>
          <cell r="R415">
            <v>24</v>
          </cell>
          <cell r="S415">
            <v>24</v>
          </cell>
          <cell r="T415">
            <v>24</v>
          </cell>
          <cell r="U415">
            <v>24</v>
          </cell>
          <cell r="V415">
            <v>24</v>
          </cell>
          <cell r="W415">
            <v>24</v>
          </cell>
          <cell r="X415">
            <v>24</v>
          </cell>
          <cell r="Y415">
            <v>24</v>
          </cell>
          <cell r="Z415">
            <v>24</v>
          </cell>
          <cell r="AA415">
            <v>24</v>
          </cell>
          <cell r="AB415">
            <v>24</v>
          </cell>
          <cell r="AC415">
            <v>24</v>
          </cell>
          <cell r="AD415">
            <v>24</v>
          </cell>
          <cell r="AE415">
            <v>24</v>
          </cell>
          <cell r="AF415">
            <v>24</v>
          </cell>
          <cell r="AG415">
            <v>24</v>
          </cell>
          <cell r="AH415">
            <v>24</v>
          </cell>
          <cell r="AI415">
            <v>24</v>
          </cell>
          <cell r="AJ415">
            <v>24</v>
          </cell>
          <cell r="AK415">
            <v>24</v>
          </cell>
        </row>
        <row r="416">
          <cell r="J416">
            <v>4</v>
          </cell>
          <cell r="K416">
            <v>4.75</v>
          </cell>
          <cell r="L416">
            <v>4.75</v>
          </cell>
          <cell r="M416">
            <v>4.75</v>
          </cell>
          <cell r="N416">
            <v>4.75</v>
          </cell>
          <cell r="O416">
            <v>4.75</v>
          </cell>
          <cell r="P416">
            <v>4.75</v>
          </cell>
          <cell r="Q416">
            <v>4.75</v>
          </cell>
          <cell r="R416">
            <v>4.75</v>
          </cell>
          <cell r="S416">
            <v>4.75</v>
          </cell>
          <cell r="T416">
            <v>4.75</v>
          </cell>
          <cell r="U416">
            <v>4.75</v>
          </cell>
          <cell r="V416">
            <v>4.75</v>
          </cell>
          <cell r="W416">
            <v>4.75</v>
          </cell>
          <cell r="X416">
            <v>4.75</v>
          </cell>
          <cell r="Y416">
            <v>4.75</v>
          </cell>
          <cell r="Z416">
            <v>4.75</v>
          </cell>
          <cell r="AA416">
            <v>4.75</v>
          </cell>
          <cell r="AB416">
            <v>4.75</v>
          </cell>
          <cell r="AC416">
            <v>4.75</v>
          </cell>
          <cell r="AD416">
            <v>4.75</v>
          </cell>
          <cell r="AE416">
            <v>4.75</v>
          </cell>
          <cell r="AF416">
            <v>4.75</v>
          </cell>
          <cell r="AG416">
            <v>4.75</v>
          </cell>
          <cell r="AH416">
            <v>4.75</v>
          </cell>
          <cell r="AI416">
            <v>4.75</v>
          </cell>
          <cell r="AJ416">
            <v>4.75</v>
          </cell>
          <cell r="AK416">
            <v>4.75</v>
          </cell>
        </row>
        <row r="417">
          <cell r="J417">
            <v>6165.1001195523259</v>
          </cell>
          <cell r="K417">
            <v>7321.0563919683846</v>
          </cell>
          <cell r="L417">
            <v>7321.0563919683846</v>
          </cell>
          <cell r="M417">
            <v>7321.0563919683846</v>
          </cell>
          <cell r="N417">
            <v>7321.0563919683846</v>
          </cell>
          <cell r="O417">
            <v>7321.0563919683846</v>
          </cell>
          <cell r="P417">
            <v>7321.0563919683846</v>
          </cell>
          <cell r="Q417">
            <v>7321.0563919683846</v>
          </cell>
          <cell r="R417">
            <v>7321.0563919683846</v>
          </cell>
          <cell r="S417">
            <v>7321.0563919683846</v>
          </cell>
          <cell r="T417">
            <v>7321.0563919683846</v>
          </cell>
          <cell r="U417">
            <v>7321.0563919683846</v>
          </cell>
          <cell r="V417">
            <v>7321.0563919683846</v>
          </cell>
          <cell r="W417">
            <v>7321.0563919683846</v>
          </cell>
          <cell r="X417">
            <v>7321.0563919683846</v>
          </cell>
          <cell r="Y417">
            <v>7321.0563919683846</v>
          </cell>
          <cell r="Z417">
            <v>7321.0563919683846</v>
          </cell>
          <cell r="AA417">
            <v>7321.0563919683846</v>
          </cell>
          <cell r="AB417">
            <v>7321.0563919683846</v>
          </cell>
          <cell r="AC417">
            <v>7321.0563919683846</v>
          </cell>
          <cell r="AD417">
            <v>7321.0563919683846</v>
          </cell>
          <cell r="AE417">
            <v>7321.0563919683846</v>
          </cell>
          <cell r="AF417">
            <v>7321.0563919683846</v>
          </cell>
          <cell r="AG417">
            <v>7321.0563919683846</v>
          </cell>
          <cell r="AH417">
            <v>7321.0563919683846</v>
          </cell>
          <cell r="AI417">
            <v>7321.0563919683846</v>
          </cell>
          <cell r="AJ417">
            <v>7321.0563919683846</v>
          </cell>
          <cell r="AK417">
            <v>7321.0563919683846</v>
          </cell>
        </row>
        <row r="418">
          <cell r="G418">
            <v>7.0000000000000007E-2</v>
          </cell>
          <cell r="J418">
            <v>5384.8372080988083</v>
          </cell>
          <cell r="K418">
            <v>5976.1627893619925</v>
          </cell>
          <cell r="L418">
            <v>5585.1988685626111</v>
          </cell>
          <cell r="M418">
            <v>5219.8120266940277</v>
          </cell>
          <cell r="N418">
            <v>4878.3289969103071</v>
          </cell>
          <cell r="O418">
            <v>4559.1859784208473</v>
          </cell>
          <cell r="P418">
            <v>4260.921475159671</v>
          </cell>
          <cell r="Q418">
            <v>3982.1696029529626</v>
          </cell>
          <cell r="R418">
            <v>3721.6538345354793</v>
          </cell>
          <cell r="S418">
            <v>3478.1811537714757</v>
          </cell>
          <cell r="T418">
            <v>3250.636592309791</v>
          </cell>
          <cell r="U418">
            <v>3037.9781236540098</v>
          </cell>
          <cell r="V418">
            <v>2839.23189126543</v>
          </cell>
          <cell r="W418">
            <v>2653.4877488461962</v>
          </cell>
          <cell r="X418">
            <v>2479.8950923796228</v>
          </cell>
          <cell r="Y418">
            <v>2317.6589648407689</v>
          </cell>
          <cell r="Z418">
            <v>2166.0364157390363</v>
          </cell>
          <cell r="AA418">
            <v>2024.3330988215291</v>
          </cell>
          <cell r="AB418">
            <v>1891.9000923565693</v>
          </cell>
          <cell r="AC418">
            <v>1768.130927436046</v>
          </cell>
          <cell r="AD418">
            <v>1652.4588106878934</v>
          </cell>
          <cell r="AE418">
            <v>1544.3540286802743</v>
          </cell>
          <cell r="AF418">
            <v>1443.3215221310975</v>
          </cell>
          <cell r="AG418">
            <v>1348.8986188141096</v>
          </cell>
          <cell r="AH418">
            <v>1260.6529147795418</v>
          </cell>
          <cell r="AI418">
            <v>1178.1802941864876</v>
          </cell>
          <cell r="AJ418">
            <v>1101.1030786789604</v>
          </cell>
          <cell r="AK418">
            <v>1029.0682978308041</v>
          </cell>
        </row>
        <row r="419">
          <cell r="G419">
            <v>0.03</v>
          </cell>
          <cell r="J419">
            <v>5811.1981520900426</v>
          </cell>
          <cell r="K419">
            <v>6699.803694764003</v>
          </cell>
          <cell r="L419">
            <v>6504.6637813242751</v>
          </cell>
          <cell r="M419">
            <v>6315.2075546837623</v>
          </cell>
          <cell r="N419">
            <v>6131.2694705667591</v>
          </cell>
          <cell r="O419">
            <v>5952.6888063754941</v>
          </cell>
          <cell r="P419">
            <v>5779.3095207529077</v>
          </cell>
          <cell r="Q419">
            <v>5610.9801172358329</v>
          </cell>
          <cell r="R419">
            <v>5447.5535118794487</v>
          </cell>
          <cell r="S419">
            <v>5288.8869047373291</v>
          </cell>
          <cell r="T419">
            <v>5134.841655084786</v>
          </cell>
          <cell r="U419">
            <v>4985.2831602764918</v>
          </cell>
          <cell r="V419">
            <v>4840.0807381325158</v>
          </cell>
          <cell r="W419">
            <v>4699.1075127500153</v>
          </cell>
          <cell r="X419">
            <v>4562.2403036407923</v>
          </cell>
          <cell r="Y419">
            <v>4429.3595180978564</v>
          </cell>
          <cell r="Z419">
            <v>4300.3490466969479</v>
          </cell>
          <cell r="AA419">
            <v>4175.0961618416968</v>
          </cell>
          <cell r="AB419">
            <v>4053.4914192637834</v>
          </cell>
          <cell r="AC419">
            <v>3935.4285623920237</v>
          </cell>
          <cell r="AD419">
            <v>3820.8044295068185</v>
          </cell>
          <cell r="AE419">
            <v>3709.5188635988529</v>
          </cell>
          <cell r="AF419">
            <v>3601.4746248532556</v>
          </cell>
          <cell r="AG419">
            <v>3496.5773056827725</v>
          </cell>
          <cell r="AH419">
            <v>3394.735248235701</v>
          </cell>
          <cell r="AI419">
            <v>3295.8594643065062</v>
          </cell>
          <cell r="AJ419">
            <v>3199.8635575791322</v>
          </cell>
          <cell r="AK419">
            <v>3106.6636481350802</v>
          </cell>
        </row>
        <row r="422">
          <cell r="J422">
            <v>2017</v>
          </cell>
          <cell r="K422">
            <v>2018</v>
          </cell>
          <cell r="L422">
            <v>2019</v>
          </cell>
          <cell r="M422">
            <v>2020</v>
          </cell>
          <cell r="N422">
            <v>2021</v>
          </cell>
          <cell r="O422">
            <v>2022</v>
          </cell>
          <cell r="P422">
            <v>2023</v>
          </cell>
          <cell r="Q422">
            <v>2024</v>
          </cell>
          <cell r="R422">
            <v>2025</v>
          </cell>
          <cell r="S422">
            <v>2026</v>
          </cell>
          <cell r="T422">
            <v>2027</v>
          </cell>
          <cell r="U422">
            <v>2028</v>
          </cell>
          <cell r="V422">
            <v>2029</v>
          </cell>
          <cell r="W422">
            <v>2030</v>
          </cell>
          <cell r="X422">
            <v>2031</v>
          </cell>
          <cell r="Y422">
            <v>2032</v>
          </cell>
          <cell r="Z422">
            <v>2033</v>
          </cell>
          <cell r="AA422">
            <v>2034</v>
          </cell>
          <cell r="AB422">
            <v>2035</v>
          </cell>
          <cell r="AC422">
            <v>2036</v>
          </cell>
          <cell r="AD422">
            <v>2037</v>
          </cell>
          <cell r="AE422">
            <v>2038</v>
          </cell>
          <cell r="AF422">
            <v>2039</v>
          </cell>
          <cell r="AG422">
            <v>2040</v>
          </cell>
          <cell r="AH422">
            <v>2041</v>
          </cell>
          <cell r="AI422">
            <v>2042</v>
          </cell>
          <cell r="AJ422">
            <v>2043</v>
          </cell>
          <cell r="AK422">
            <v>2044</v>
          </cell>
        </row>
        <row r="423">
          <cell r="J423">
            <v>40</v>
          </cell>
          <cell r="K423">
            <v>40</v>
          </cell>
          <cell r="L423">
            <v>40</v>
          </cell>
          <cell r="M423">
            <v>40</v>
          </cell>
          <cell r="N423">
            <v>40</v>
          </cell>
          <cell r="O423">
            <v>40</v>
          </cell>
          <cell r="P423">
            <v>40</v>
          </cell>
          <cell r="Q423">
            <v>40</v>
          </cell>
          <cell r="R423">
            <v>40</v>
          </cell>
          <cell r="S423">
            <v>40</v>
          </cell>
          <cell r="T423">
            <v>40</v>
          </cell>
          <cell r="U423">
            <v>40</v>
          </cell>
          <cell r="V423">
            <v>40</v>
          </cell>
          <cell r="W423">
            <v>40</v>
          </cell>
          <cell r="X423">
            <v>40</v>
          </cell>
          <cell r="Y423">
            <v>40</v>
          </cell>
          <cell r="Z423">
            <v>40</v>
          </cell>
          <cell r="AA423">
            <v>40</v>
          </cell>
          <cell r="AB423">
            <v>40</v>
          </cell>
          <cell r="AC423">
            <v>40</v>
          </cell>
          <cell r="AD423">
            <v>40</v>
          </cell>
          <cell r="AE423">
            <v>40</v>
          </cell>
          <cell r="AF423">
            <v>40</v>
          </cell>
          <cell r="AG423">
            <v>40</v>
          </cell>
          <cell r="AH423">
            <v>40</v>
          </cell>
          <cell r="AI423">
            <v>40</v>
          </cell>
          <cell r="AJ423">
            <v>40</v>
          </cell>
          <cell r="AK423">
            <v>40</v>
          </cell>
        </row>
        <row r="424">
          <cell r="J424">
            <v>23</v>
          </cell>
          <cell r="K424">
            <v>24</v>
          </cell>
          <cell r="L424">
            <v>25</v>
          </cell>
          <cell r="M424">
            <v>26</v>
          </cell>
          <cell r="N424">
            <v>27</v>
          </cell>
          <cell r="O424">
            <v>28</v>
          </cell>
          <cell r="P424">
            <v>29</v>
          </cell>
          <cell r="Q424">
            <v>30</v>
          </cell>
          <cell r="R424">
            <v>31</v>
          </cell>
          <cell r="S424">
            <v>32</v>
          </cell>
          <cell r="T424">
            <v>33</v>
          </cell>
          <cell r="U424">
            <v>34</v>
          </cell>
          <cell r="V424">
            <v>35</v>
          </cell>
          <cell r="W424">
            <v>36</v>
          </cell>
          <cell r="X424">
            <v>37</v>
          </cell>
          <cell r="Y424">
            <v>38</v>
          </cell>
          <cell r="Z424">
            <v>39</v>
          </cell>
          <cell r="AA424">
            <v>40</v>
          </cell>
          <cell r="AB424">
            <v>40</v>
          </cell>
          <cell r="AC424">
            <v>40</v>
          </cell>
          <cell r="AD424">
            <v>40</v>
          </cell>
          <cell r="AE424">
            <v>40</v>
          </cell>
          <cell r="AF424">
            <v>40</v>
          </cell>
          <cell r="AG424">
            <v>40</v>
          </cell>
          <cell r="AH424">
            <v>40</v>
          </cell>
          <cell r="AI424">
            <v>40</v>
          </cell>
          <cell r="AJ424">
            <v>40</v>
          </cell>
          <cell r="AK424">
            <v>40</v>
          </cell>
        </row>
        <row r="425"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</row>
        <row r="429">
          <cell r="J429">
            <v>2017</v>
          </cell>
          <cell r="K429">
            <v>2018</v>
          </cell>
          <cell r="L429">
            <v>2019</v>
          </cell>
          <cell r="M429">
            <v>2020</v>
          </cell>
          <cell r="N429">
            <v>2021</v>
          </cell>
          <cell r="O429">
            <v>2022</v>
          </cell>
          <cell r="P429">
            <v>2023</v>
          </cell>
          <cell r="Q429">
            <v>2024</v>
          </cell>
          <cell r="R429">
            <v>2025</v>
          </cell>
          <cell r="S429">
            <v>2026</v>
          </cell>
          <cell r="T429">
            <v>2027</v>
          </cell>
          <cell r="U429">
            <v>2028</v>
          </cell>
          <cell r="V429">
            <v>2029</v>
          </cell>
          <cell r="W429">
            <v>2030</v>
          </cell>
          <cell r="X429">
            <v>2031</v>
          </cell>
          <cell r="Y429">
            <v>2032</v>
          </cell>
          <cell r="Z429">
            <v>2033</v>
          </cell>
          <cell r="AA429">
            <v>2034</v>
          </cell>
          <cell r="AB429">
            <v>2035</v>
          </cell>
          <cell r="AC429">
            <v>2036</v>
          </cell>
          <cell r="AD429">
            <v>2037</v>
          </cell>
          <cell r="AE429">
            <v>2038</v>
          </cell>
          <cell r="AF429">
            <v>2039</v>
          </cell>
          <cell r="AG429">
            <v>2040</v>
          </cell>
          <cell r="AH429">
            <v>2041</v>
          </cell>
          <cell r="AI429">
            <v>2042</v>
          </cell>
          <cell r="AJ429">
            <v>2043</v>
          </cell>
          <cell r="AK429">
            <v>2044</v>
          </cell>
        </row>
        <row r="430">
          <cell r="J430">
            <v>6165.1001195523259</v>
          </cell>
          <cell r="K430">
            <v>7321.0563919683846</v>
          </cell>
          <cell r="L430">
            <v>7321.0563919683846</v>
          </cell>
          <cell r="M430">
            <v>7321.0563919683846</v>
          </cell>
          <cell r="N430">
            <v>7321.0563919683846</v>
          </cell>
          <cell r="O430">
            <v>7321.0563919683846</v>
          </cell>
          <cell r="P430">
            <v>7321.0563919683846</v>
          </cell>
          <cell r="Q430">
            <v>7321.0563919683846</v>
          </cell>
          <cell r="R430">
            <v>7321.0563919683846</v>
          </cell>
          <cell r="S430">
            <v>7321.0563919683846</v>
          </cell>
          <cell r="T430">
            <v>7321.0563919683846</v>
          </cell>
          <cell r="U430">
            <v>7321.0563919683846</v>
          </cell>
          <cell r="V430">
            <v>7321.0563919683846</v>
          </cell>
          <cell r="W430">
            <v>7321.0563919683846</v>
          </cell>
          <cell r="X430">
            <v>7321.0563919683846</v>
          </cell>
          <cell r="Y430">
            <v>7321.0563919683846</v>
          </cell>
          <cell r="Z430">
            <v>7321.0563919683846</v>
          </cell>
          <cell r="AA430">
            <v>7321.0563919683846</v>
          </cell>
          <cell r="AB430">
            <v>7321.0563919683846</v>
          </cell>
          <cell r="AC430">
            <v>7321.0563919683846</v>
          </cell>
          <cell r="AD430">
            <v>7321.0563919683846</v>
          </cell>
          <cell r="AE430">
            <v>7321.0563919683846</v>
          </cell>
          <cell r="AF430">
            <v>7321.0563919683846</v>
          </cell>
          <cell r="AG430">
            <v>7321.0563919683846</v>
          </cell>
          <cell r="AH430">
            <v>7321.0563919683846</v>
          </cell>
          <cell r="AI430">
            <v>7321.0563919683846</v>
          </cell>
          <cell r="AJ430">
            <v>7321.0563919683846</v>
          </cell>
          <cell r="AK430">
            <v>7321.0563919683846</v>
          </cell>
        </row>
        <row r="458">
          <cell r="G458" t="str">
            <v>Ltons per hour</v>
          </cell>
        </row>
        <row r="459">
          <cell r="G459">
            <v>2.3208081604166663E-4</v>
          </cell>
        </row>
        <row r="460">
          <cell r="G460">
            <v>4.5262889583333335E-3</v>
          </cell>
        </row>
        <row r="461">
          <cell r="G461">
            <v>3.1622018750000004E-4</v>
          </cell>
        </row>
        <row r="462">
          <cell r="G462">
            <v>0.74762956649449497</v>
          </cell>
        </row>
        <row r="463">
          <cell r="G463">
            <v>6.8596448970002914E-6</v>
          </cell>
        </row>
        <row r="468">
          <cell r="G468" t="str">
            <v>Ltons/hour/train</v>
          </cell>
        </row>
        <row r="469">
          <cell r="G469">
            <v>8.9285699999999991E-5</v>
          </cell>
        </row>
        <row r="470">
          <cell r="G470">
            <v>1.032218584845E-3</v>
          </cell>
        </row>
        <row r="471">
          <cell r="G471">
            <v>1.02588376443E-4</v>
          </cell>
        </row>
        <row r="472">
          <cell r="G472">
            <v>0.105629544706413</v>
          </cell>
        </row>
        <row r="473">
          <cell r="G473">
            <v>8.9285699999999993E-7</v>
          </cell>
        </row>
        <row r="476">
          <cell r="G476" t="str">
            <v>D - C</v>
          </cell>
          <cell r="M476" t="str">
            <v>F * E</v>
          </cell>
          <cell r="Q476" t="str">
            <v>G * H</v>
          </cell>
          <cell r="S476" t="str">
            <v>M * N</v>
          </cell>
          <cell r="U476" t="str">
            <v>O * P</v>
          </cell>
          <cell r="X476" t="str">
            <v>R - L</v>
          </cell>
        </row>
        <row r="477">
          <cell r="G477" t="str">
            <v>E</v>
          </cell>
          <cell r="J477" t="str">
            <v>H</v>
          </cell>
          <cell r="L477" t="str">
            <v>I</v>
          </cell>
          <cell r="M477" t="str">
            <v>J</v>
          </cell>
          <cell r="N477" t="str">
            <v>K</v>
          </cell>
          <cell r="O477" t="str">
            <v>L</v>
          </cell>
          <cell r="Q477" t="str">
            <v>M</v>
          </cell>
          <cell r="R477" t="str">
            <v>N</v>
          </cell>
          <cell r="S477" t="str">
            <v>O</v>
          </cell>
          <cell r="T477" t="str">
            <v>P</v>
          </cell>
          <cell r="U477" t="str">
            <v>Q</v>
          </cell>
          <cell r="V477" t="str">
            <v>R</v>
          </cell>
          <cell r="X477" t="str">
            <v>S</v>
          </cell>
        </row>
        <row r="478">
          <cell r="G478" t="str">
            <v>Incremental trains per day</v>
          </cell>
          <cell r="J478" t="str">
            <v>% loaded cars available to go to truck</v>
          </cell>
          <cell r="L478" t="str">
            <v># locomotives per train</v>
          </cell>
          <cell r="M478" t="str">
            <v>Incremental locomotives</v>
          </cell>
          <cell r="N478" t="str">
            <v>Emission cost per hour operation locomotive</v>
          </cell>
          <cell r="O478" t="str">
            <v>Emision cost locomotives per 8 hour day</v>
          </cell>
          <cell r="Q478" t="str">
            <v>Incremental cars available to go to truck</v>
          </cell>
          <cell r="R478" t="str">
            <v>Trucks per car</v>
          </cell>
          <cell r="S478" t="str">
            <v>Trucks</v>
          </cell>
          <cell r="T478" t="str">
            <v>Emission cost per hour operation truck</v>
          </cell>
          <cell r="U478" t="str">
            <v>Emission cost truck</v>
          </cell>
          <cell r="V478" t="str">
            <v>Emision cost trucks per 8 hour day</v>
          </cell>
          <cell r="X478" t="str">
            <v>Emission cost per trucks over train per 8 hours operation</v>
          </cell>
          <cell r="Y478" t="str">
            <v>Emission cost per trucks over train per 260 day year</v>
          </cell>
          <cell r="Z478">
            <v>7.0000000000000007E-2</v>
          </cell>
          <cell r="AA478">
            <v>0.03</v>
          </cell>
        </row>
        <row r="479">
          <cell r="G479">
            <v>0</v>
          </cell>
          <cell r="J479">
            <v>0.15</v>
          </cell>
          <cell r="L479">
            <v>2</v>
          </cell>
          <cell r="M479">
            <v>0</v>
          </cell>
          <cell r="N479">
            <v>110.08390183262324</v>
          </cell>
          <cell r="O479">
            <v>0</v>
          </cell>
          <cell r="Q479">
            <v>0</v>
          </cell>
          <cell r="R479">
            <v>2</v>
          </cell>
          <cell r="S479">
            <v>0</v>
          </cell>
          <cell r="T479">
            <v>34.091452892420236</v>
          </cell>
          <cell r="U479">
            <v>0</v>
          </cell>
          <cell r="V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</row>
        <row r="480">
          <cell r="G480">
            <v>0</v>
          </cell>
          <cell r="J480">
            <v>0.15</v>
          </cell>
          <cell r="L480">
            <v>2</v>
          </cell>
          <cell r="M480">
            <v>0</v>
          </cell>
          <cell r="N480">
            <v>110.08390183262324</v>
          </cell>
          <cell r="O480">
            <v>0</v>
          </cell>
          <cell r="Q480">
            <v>0</v>
          </cell>
          <cell r="R480">
            <v>2</v>
          </cell>
          <cell r="S480">
            <v>0</v>
          </cell>
          <cell r="T480">
            <v>34.091452892420236</v>
          </cell>
          <cell r="U480">
            <v>0</v>
          </cell>
          <cell r="V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</row>
        <row r="481">
          <cell r="G481">
            <v>0</v>
          </cell>
          <cell r="J481">
            <v>0.15</v>
          </cell>
          <cell r="L481">
            <v>2</v>
          </cell>
          <cell r="M481">
            <v>0</v>
          </cell>
          <cell r="N481">
            <v>110.08390183262324</v>
          </cell>
          <cell r="O481">
            <v>0</v>
          </cell>
          <cell r="Q481">
            <v>0</v>
          </cell>
          <cell r="R481">
            <v>2</v>
          </cell>
          <cell r="S481">
            <v>0</v>
          </cell>
          <cell r="T481">
            <v>34.091452892420236</v>
          </cell>
          <cell r="U481">
            <v>0</v>
          </cell>
          <cell r="V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</row>
        <row r="482">
          <cell r="G482">
            <v>0</v>
          </cell>
          <cell r="J482">
            <v>0.15</v>
          </cell>
          <cell r="L482">
            <v>2</v>
          </cell>
          <cell r="M482">
            <v>0</v>
          </cell>
          <cell r="N482">
            <v>110.08390183262324</v>
          </cell>
          <cell r="O482">
            <v>0</v>
          </cell>
          <cell r="Q482">
            <v>0</v>
          </cell>
          <cell r="R482">
            <v>2</v>
          </cell>
          <cell r="S482">
            <v>0</v>
          </cell>
          <cell r="T482">
            <v>34.091452892420236</v>
          </cell>
          <cell r="U482">
            <v>0</v>
          </cell>
          <cell r="V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</row>
        <row r="483">
          <cell r="G483">
            <v>1</v>
          </cell>
          <cell r="J483">
            <v>0.15</v>
          </cell>
          <cell r="L483">
            <v>2</v>
          </cell>
          <cell r="M483">
            <v>2</v>
          </cell>
          <cell r="N483">
            <v>110.08390183262324</v>
          </cell>
          <cell r="O483">
            <v>1761.3424293219718</v>
          </cell>
          <cell r="Q483">
            <v>4.5</v>
          </cell>
          <cell r="R483">
            <v>2</v>
          </cell>
          <cell r="S483">
            <v>9</v>
          </cell>
          <cell r="T483">
            <v>34.091452892420236</v>
          </cell>
          <cell r="U483">
            <v>306.82307603178214</v>
          </cell>
          <cell r="V483">
            <v>2454.5846082542571</v>
          </cell>
          <cell r="X483">
            <v>693.24217893228524</v>
          </cell>
          <cell r="Y483">
            <v>180242.96652239416</v>
          </cell>
          <cell r="Z483">
            <v>137506.49616517688</v>
          </cell>
          <cell r="AA483">
            <v>160143.54123304834</v>
          </cell>
        </row>
        <row r="484">
          <cell r="G484">
            <v>2</v>
          </cell>
          <cell r="J484">
            <v>0.15</v>
          </cell>
          <cell r="L484">
            <v>2</v>
          </cell>
          <cell r="M484">
            <v>4</v>
          </cell>
          <cell r="N484">
            <v>110.08390183262324</v>
          </cell>
          <cell r="O484">
            <v>3522.6848586439437</v>
          </cell>
          <cell r="Q484">
            <v>9</v>
          </cell>
          <cell r="R484">
            <v>2</v>
          </cell>
          <cell r="S484">
            <v>18</v>
          </cell>
          <cell r="T484">
            <v>34.091452892420236</v>
          </cell>
          <cell r="U484">
            <v>613.64615206356427</v>
          </cell>
          <cell r="V484">
            <v>4909.1692165085142</v>
          </cell>
          <cell r="X484">
            <v>1386.4843578645705</v>
          </cell>
          <cell r="Y484">
            <v>360485.93304478831</v>
          </cell>
          <cell r="Z484">
            <v>257021.48815920908</v>
          </cell>
          <cell r="AA484">
            <v>310958.33249135601</v>
          </cell>
        </row>
        <row r="485">
          <cell r="G485">
            <v>3</v>
          </cell>
          <cell r="J485">
            <v>0.15</v>
          </cell>
          <cell r="L485">
            <v>2</v>
          </cell>
          <cell r="M485">
            <v>6</v>
          </cell>
          <cell r="N485">
            <v>110.08390183262324</v>
          </cell>
          <cell r="O485">
            <v>5284.0272879659151</v>
          </cell>
          <cell r="Q485">
            <v>13.5</v>
          </cell>
          <cell r="R485">
            <v>2</v>
          </cell>
          <cell r="S485">
            <v>27</v>
          </cell>
          <cell r="T485">
            <v>34.091452892420236</v>
          </cell>
          <cell r="U485">
            <v>920.46922809534635</v>
          </cell>
          <cell r="V485">
            <v>7363.7538247627708</v>
          </cell>
          <cell r="X485">
            <v>2079.7265367968557</v>
          </cell>
          <cell r="Y485">
            <v>540728.89956718253</v>
          </cell>
          <cell r="Z485">
            <v>360310.49741945206</v>
          </cell>
          <cell r="AA485">
            <v>452851.94052139227</v>
          </cell>
        </row>
        <row r="486">
          <cell r="G486">
            <v>4</v>
          </cell>
          <cell r="J486">
            <v>0.15</v>
          </cell>
          <cell r="L486">
            <v>2</v>
          </cell>
          <cell r="M486">
            <v>8</v>
          </cell>
          <cell r="N486">
            <v>110.08390183262324</v>
          </cell>
          <cell r="O486">
            <v>7045.3697172878874</v>
          </cell>
          <cell r="Q486">
            <v>18</v>
          </cell>
          <cell r="R486">
            <v>2</v>
          </cell>
          <cell r="S486">
            <v>36</v>
          </cell>
          <cell r="T486">
            <v>34.091452892420236</v>
          </cell>
          <cell r="U486">
            <v>1227.2923041271285</v>
          </cell>
          <cell r="V486">
            <v>9818.3384330170284</v>
          </cell>
          <cell r="X486">
            <v>2772.968715729141</v>
          </cell>
          <cell r="Y486">
            <v>720971.86608957662</v>
          </cell>
          <cell r="Z486">
            <v>448985.04351333581</v>
          </cell>
          <cell r="AA486">
            <v>586216.10423481197</v>
          </cell>
        </row>
        <row r="487">
          <cell r="G487">
            <v>5</v>
          </cell>
          <cell r="J487">
            <v>0.15</v>
          </cell>
          <cell r="L487">
            <v>2</v>
          </cell>
          <cell r="M487">
            <v>10</v>
          </cell>
          <cell r="N487">
            <v>110.08390183262324</v>
          </cell>
          <cell r="O487">
            <v>8806.7121466098597</v>
          </cell>
          <cell r="Q487">
            <v>22.5</v>
          </cell>
          <cell r="R487">
            <v>2</v>
          </cell>
          <cell r="S487">
            <v>45</v>
          </cell>
          <cell r="T487">
            <v>34.091452892420236</v>
          </cell>
          <cell r="U487">
            <v>1534.1153801589105</v>
          </cell>
          <cell r="V487">
            <v>12272.923041271284</v>
          </cell>
          <cell r="X487">
            <v>3466.2108946614244</v>
          </cell>
          <cell r="Y487">
            <v>901214.83261197037</v>
          </cell>
          <cell r="Z487">
            <v>524515.23774922383</v>
          </cell>
          <cell r="AA487">
            <v>711427.31096457737</v>
          </cell>
        </row>
        <row r="488">
          <cell r="G488">
            <v>6</v>
          </cell>
          <cell r="J488">
            <v>0.15</v>
          </cell>
          <cell r="L488">
            <v>2</v>
          </cell>
          <cell r="M488">
            <v>12</v>
          </cell>
          <cell r="N488">
            <v>110.08390183262324</v>
          </cell>
          <cell r="O488">
            <v>10568.05457593183</v>
          </cell>
          <cell r="Q488">
            <v>27</v>
          </cell>
          <cell r="R488">
            <v>2</v>
          </cell>
          <cell r="S488">
            <v>54</v>
          </cell>
          <cell r="T488">
            <v>34.091452892420236</v>
          </cell>
          <cell r="U488">
            <v>1840.9384561906927</v>
          </cell>
          <cell r="V488">
            <v>14727.507649525542</v>
          </cell>
          <cell r="X488">
            <v>4159.4530735937115</v>
          </cell>
          <cell r="Y488">
            <v>1081457.7991343651</v>
          </cell>
          <cell r="Z488">
            <v>588241.38812997099</v>
          </cell>
          <cell r="AA488">
            <v>828847.35258009052</v>
          </cell>
        </row>
        <row r="489">
          <cell r="G489">
            <v>7</v>
          </cell>
          <cell r="J489">
            <v>0.15</v>
          </cell>
          <cell r="L489">
            <v>2</v>
          </cell>
          <cell r="M489">
            <v>14</v>
          </cell>
          <cell r="N489">
            <v>110.08390183262324</v>
          </cell>
          <cell r="O489">
            <v>12329.397005253802</v>
          </cell>
          <cell r="Q489">
            <v>31.5</v>
          </cell>
          <cell r="R489">
            <v>2</v>
          </cell>
          <cell r="S489">
            <v>63</v>
          </cell>
          <cell r="T489">
            <v>34.091452892420236</v>
          </cell>
          <cell r="U489">
            <v>2147.7615322224747</v>
          </cell>
          <cell r="V489">
            <v>17182.092257779797</v>
          </cell>
          <cell r="X489">
            <v>4852.6952525259949</v>
          </cell>
          <cell r="Y489">
            <v>1261700.7656567586</v>
          </cell>
          <cell r="Z489">
            <v>641384.6911074447</v>
          </cell>
          <cell r="AA489">
            <v>938823.86214573309</v>
          </cell>
        </row>
        <row r="490">
          <cell r="G490">
            <v>8</v>
          </cell>
          <cell r="J490">
            <v>0.15</v>
          </cell>
          <cell r="L490">
            <v>2</v>
          </cell>
          <cell r="M490">
            <v>16</v>
          </cell>
          <cell r="N490">
            <v>110.08390183262324</v>
          </cell>
          <cell r="O490">
            <v>14090.739434575775</v>
          </cell>
          <cell r="Q490">
            <v>36</v>
          </cell>
          <cell r="R490">
            <v>2</v>
          </cell>
          <cell r="S490">
            <v>72</v>
          </cell>
          <cell r="T490">
            <v>34.091452892420236</v>
          </cell>
          <cell r="U490">
            <v>2454.5846082542571</v>
          </cell>
          <cell r="V490">
            <v>19636.676866034057</v>
          </cell>
          <cell r="X490">
            <v>5545.9374314582819</v>
          </cell>
          <cell r="Y490">
            <v>1441943.7321791532</v>
          </cell>
          <cell r="Z490">
            <v>685057.07995454723</v>
          </cell>
          <cell r="AA490">
            <v>1041690.8317844477</v>
          </cell>
        </row>
        <row r="491">
          <cell r="G491">
            <v>9</v>
          </cell>
          <cell r="J491">
            <v>0.15</v>
          </cell>
          <cell r="L491">
            <v>2</v>
          </cell>
          <cell r="M491">
            <v>18</v>
          </cell>
          <cell r="N491">
            <v>110.08390183262324</v>
          </cell>
          <cell r="O491">
            <v>15852.081863897747</v>
          </cell>
          <cell r="Q491">
            <v>40.5</v>
          </cell>
          <cell r="R491">
            <v>2</v>
          </cell>
          <cell r="S491">
            <v>81</v>
          </cell>
          <cell r="T491">
            <v>34.091452892420236</v>
          </cell>
          <cell r="U491">
            <v>2761.4076842860391</v>
          </cell>
          <cell r="V491">
            <v>22091.261474288312</v>
          </cell>
          <cell r="X491">
            <v>6239.1796103905654</v>
          </cell>
          <cell r="Y491">
            <v>1622186.698701547</v>
          </cell>
          <cell r="Z491">
            <v>720270.29434473417</v>
          </cell>
          <cell r="AA491">
            <v>1137769.1123859258</v>
          </cell>
        </row>
        <row r="492">
          <cell r="G492">
            <v>10</v>
          </cell>
          <cell r="J492">
            <v>0.15</v>
          </cell>
          <cell r="L492">
            <v>2</v>
          </cell>
          <cell r="M492">
            <v>20</v>
          </cell>
          <cell r="N492">
            <v>110.08390183262324</v>
          </cell>
          <cell r="O492">
            <v>17613.424293219719</v>
          </cell>
          <cell r="Q492">
            <v>45</v>
          </cell>
          <cell r="R492">
            <v>2</v>
          </cell>
          <cell r="S492">
            <v>90</v>
          </cell>
          <cell r="T492">
            <v>34.091452892420236</v>
          </cell>
          <cell r="U492">
            <v>3068.230760317821</v>
          </cell>
          <cell r="V492">
            <v>24545.846082542568</v>
          </cell>
          <cell r="X492">
            <v>6932.4217893228488</v>
          </cell>
          <cell r="Y492">
            <v>1802429.6652239407</v>
          </cell>
          <cell r="Z492">
            <v>747944.23088757426</v>
          </cell>
          <cell r="AA492">
            <v>1227366.8957776974</v>
          </cell>
        </row>
        <row r="493">
          <cell r="G493">
            <v>11</v>
          </cell>
          <cell r="J493">
            <v>0.15</v>
          </cell>
          <cell r="L493">
            <v>2</v>
          </cell>
          <cell r="M493">
            <v>22</v>
          </cell>
          <cell r="N493">
            <v>110.08390183262324</v>
          </cell>
          <cell r="O493">
            <v>19374.766722541692</v>
          </cell>
          <cell r="Q493">
            <v>49.5</v>
          </cell>
          <cell r="R493">
            <v>2</v>
          </cell>
          <cell r="S493">
            <v>99</v>
          </cell>
          <cell r="T493">
            <v>34.091452892420236</v>
          </cell>
          <cell r="U493">
            <v>3375.0538363496034</v>
          </cell>
          <cell r="V493">
            <v>27000.430690796828</v>
          </cell>
          <cell r="X493">
            <v>7625.6639682551358</v>
          </cell>
          <cell r="Y493">
            <v>1982672.6317463354</v>
          </cell>
          <cell r="Z493">
            <v>768914.62988442241</v>
          </cell>
          <cell r="AA493">
            <v>1310780.1799567647</v>
          </cell>
        </row>
        <row r="494">
          <cell r="G494">
            <v>12</v>
          </cell>
          <cell r="J494">
            <v>0.15</v>
          </cell>
          <cell r="L494">
            <v>2</v>
          </cell>
          <cell r="M494">
            <v>24</v>
          </cell>
          <cell r="N494">
            <v>110.08390183262324</v>
          </cell>
          <cell r="O494">
            <v>21136.10915186366</v>
          </cell>
          <cell r="Q494">
            <v>54</v>
          </cell>
          <cell r="R494">
            <v>2</v>
          </cell>
          <cell r="S494">
            <v>108</v>
          </cell>
          <cell r="T494">
            <v>34.091452892420236</v>
          </cell>
          <cell r="U494">
            <v>3681.8769123813854</v>
          </cell>
          <cell r="V494">
            <v>29455.015299051083</v>
          </cell>
          <cell r="X494">
            <v>8318.9061471874229</v>
          </cell>
          <cell r="Y494">
            <v>2162915.5982687301</v>
          </cell>
          <cell r="Z494">
            <v>783940.14941487426</v>
          </cell>
          <cell r="AA494">
            <v>1388293.2179595039</v>
          </cell>
        </row>
        <row r="495">
          <cell r="G495">
            <v>13</v>
          </cell>
          <cell r="J495">
            <v>0.15</v>
          </cell>
          <cell r="L495">
            <v>2</v>
          </cell>
          <cell r="M495">
            <v>26</v>
          </cell>
          <cell r="N495">
            <v>110.08390183262324</v>
          </cell>
          <cell r="O495">
            <v>22897.451581185633</v>
          </cell>
          <cell r="Q495">
            <v>58.5</v>
          </cell>
          <cell r="R495">
            <v>2</v>
          </cell>
          <cell r="S495">
            <v>117</v>
          </cell>
          <cell r="T495">
            <v>34.091452892420236</v>
          </cell>
          <cell r="U495">
            <v>3988.6999884131674</v>
          </cell>
          <cell r="V495">
            <v>31909.599907305339</v>
          </cell>
          <cell r="X495">
            <v>9012.1483261197063</v>
          </cell>
          <cell r="Y495">
            <v>2343158.5647911238</v>
          </cell>
          <cell r="Z495">
            <v>793708.87401817483</v>
          </cell>
          <cell r="AA495">
            <v>1460178.9509282806</v>
          </cell>
        </row>
        <row r="496">
          <cell r="G496">
            <v>14</v>
          </cell>
          <cell r="J496">
            <v>0.15</v>
          </cell>
          <cell r="L496">
            <v>2</v>
          </cell>
          <cell r="M496">
            <v>28</v>
          </cell>
          <cell r="N496">
            <v>110.08390183262324</v>
          </cell>
          <cell r="O496">
            <v>24658.794010507605</v>
          </cell>
          <cell r="Q496">
            <v>63</v>
          </cell>
          <cell r="R496">
            <v>2</v>
          </cell>
          <cell r="S496">
            <v>126</v>
          </cell>
          <cell r="T496">
            <v>34.091452892420236</v>
          </cell>
          <cell r="U496">
            <v>4295.5230644449493</v>
          </cell>
          <cell r="V496">
            <v>34364.184515559595</v>
          </cell>
          <cell r="X496">
            <v>9705.3905050519897</v>
          </cell>
          <cell r="Y496">
            <v>2523401.5313135171</v>
          </cell>
          <cell r="Z496">
            <v>798844.3016717789</v>
          </cell>
          <cell r="AA496">
            <v>1526699.4259145574</v>
          </cell>
        </row>
        <row r="497">
          <cell r="G497">
            <v>15</v>
          </cell>
          <cell r="J497">
            <v>0.15</v>
          </cell>
          <cell r="L497">
            <v>2</v>
          </cell>
          <cell r="M497">
            <v>30</v>
          </cell>
          <cell r="N497">
            <v>110.08390183262324</v>
          </cell>
          <cell r="O497">
            <v>26420.136439829577</v>
          </cell>
          <cell r="Q497">
            <v>67.5</v>
          </cell>
          <cell r="R497">
            <v>2</v>
          </cell>
          <cell r="S497">
            <v>135</v>
          </cell>
          <cell r="T497">
            <v>34.091452892420236</v>
          </cell>
          <cell r="U497">
            <v>4602.3461404767322</v>
          </cell>
          <cell r="V497">
            <v>36818.769123813858</v>
          </cell>
          <cell r="X497">
            <v>10398.63268398428</v>
          </cell>
          <cell r="Y497">
            <v>2703644.4978359127</v>
          </cell>
          <cell r="Z497">
            <v>799910.84947107406</v>
          </cell>
          <cell r="AA497">
            <v>1588106.1989402478</v>
          </cell>
        </row>
        <row r="498">
          <cell r="G498">
            <v>16</v>
          </cell>
          <cell r="J498">
            <v>0.15</v>
          </cell>
          <cell r="L498">
            <v>2</v>
          </cell>
          <cell r="M498">
            <v>32</v>
          </cell>
          <cell r="N498">
            <v>110.08390183262324</v>
          </cell>
          <cell r="O498">
            <v>28181.47886915155</v>
          </cell>
          <cell r="Q498">
            <v>72</v>
          </cell>
          <cell r="R498">
            <v>2</v>
          </cell>
          <cell r="S498">
            <v>144</v>
          </cell>
          <cell r="T498">
            <v>34.091452892420236</v>
          </cell>
          <cell r="U498">
            <v>4909.1692165085142</v>
          </cell>
          <cell r="V498">
            <v>39273.353732068113</v>
          </cell>
          <cell r="X498">
            <v>11091.874862916564</v>
          </cell>
          <cell r="Y498">
            <v>2883887.4643583065</v>
          </cell>
          <cell r="Z498">
            <v>797418.91536057205</v>
          </cell>
          <cell r="AA498">
            <v>1644640.7238216156</v>
          </cell>
        </row>
        <row r="499">
          <cell r="G499">
            <v>16</v>
          </cell>
          <cell r="J499">
            <v>0.15</v>
          </cell>
          <cell r="L499">
            <v>2</v>
          </cell>
          <cell r="M499">
            <v>32</v>
          </cell>
          <cell r="N499">
            <v>110.08390183262324</v>
          </cell>
          <cell r="O499">
            <v>28181.47886915155</v>
          </cell>
          <cell r="Q499">
            <v>72</v>
          </cell>
          <cell r="R499">
            <v>2</v>
          </cell>
          <cell r="S499">
            <v>144</v>
          </cell>
          <cell r="T499">
            <v>34.091452892420236</v>
          </cell>
          <cell r="U499">
            <v>4909.1692165085142</v>
          </cell>
          <cell r="V499">
            <v>39273.353732068113</v>
          </cell>
          <cell r="X499">
            <v>11091.874862916564</v>
          </cell>
          <cell r="Y499">
            <v>2883887.4643583065</v>
          </cell>
          <cell r="Z499">
            <v>745251.32276688982</v>
          </cell>
          <cell r="AA499">
            <v>1596738.5668171025</v>
          </cell>
        </row>
        <row r="500">
          <cell r="G500">
            <v>16</v>
          </cell>
          <cell r="J500">
            <v>0.15</v>
          </cell>
          <cell r="L500">
            <v>2</v>
          </cell>
          <cell r="M500">
            <v>32</v>
          </cell>
          <cell r="N500">
            <v>110.08390183262324</v>
          </cell>
          <cell r="O500">
            <v>28181.47886915155</v>
          </cell>
          <cell r="Q500">
            <v>72</v>
          </cell>
          <cell r="R500">
            <v>2</v>
          </cell>
          <cell r="S500">
            <v>144</v>
          </cell>
          <cell r="T500">
            <v>34.091452892420236</v>
          </cell>
          <cell r="U500">
            <v>4909.1692165085142</v>
          </cell>
          <cell r="V500">
            <v>39273.353732068113</v>
          </cell>
          <cell r="X500">
            <v>11091.874862916564</v>
          </cell>
          <cell r="Y500">
            <v>2883887.4643583065</v>
          </cell>
          <cell r="Z500">
            <v>696496.56333354185</v>
          </cell>
          <cell r="AA500">
            <v>1550231.6182690319</v>
          </cell>
        </row>
        <row r="501">
          <cell r="G501">
            <v>16</v>
          </cell>
          <cell r="J501">
            <v>0.15</v>
          </cell>
          <cell r="L501">
            <v>2</v>
          </cell>
          <cell r="M501">
            <v>32</v>
          </cell>
          <cell r="N501">
            <v>110.08390183262324</v>
          </cell>
          <cell r="O501">
            <v>28181.47886915155</v>
          </cell>
          <cell r="Q501">
            <v>72</v>
          </cell>
          <cell r="R501">
            <v>2</v>
          </cell>
          <cell r="S501">
            <v>144</v>
          </cell>
          <cell r="T501">
            <v>34.091452892420236</v>
          </cell>
          <cell r="U501">
            <v>4909.1692165085142</v>
          </cell>
          <cell r="V501">
            <v>39273.353732068113</v>
          </cell>
          <cell r="X501">
            <v>11091.874862916564</v>
          </cell>
          <cell r="Y501">
            <v>2883887.4643583065</v>
          </cell>
          <cell r="Z501">
            <v>650931.36760144099</v>
          </cell>
          <cell r="AA501">
            <v>1505079.2410378947</v>
          </cell>
        </row>
        <row r="502">
          <cell r="G502">
            <v>16</v>
          </cell>
          <cell r="J502">
            <v>0.15</v>
          </cell>
          <cell r="L502">
            <v>2</v>
          </cell>
          <cell r="M502">
            <v>32</v>
          </cell>
          <cell r="N502">
            <v>110.08390183262324</v>
          </cell>
          <cell r="O502">
            <v>28181.47886915155</v>
          </cell>
          <cell r="Q502">
            <v>72</v>
          </cell>
          <cell r="R502">
            <v>2</v>
          </cell>
          <cell r="S502">
            <v>144</v>
          </cell>
          <cell r="T502">
            <v>34.091452892420236</v>
          </cell>
          <cell r="U502">
            <v>4909.1692165085142</v>
          </cell>
          <cell r="V502">
            <v>39273.353732068113</v>
          </cell>
          <cell r="X502">
            <v>11091.874862916564</v>
          </cell>
          <cell r="Y502">
            <v>2883887.4643583065</v>
          </cell>
          <cell r="Z502">
            <v>608347.07252471126</v>
          </cell>
          <cell r="AA502">
            <v>1461241.981590189</v>
          </cell>
        </row>
        <row r="503">
          <cell r="G503">
            <v>16</v>
          </cell>
          <cell r="J503">
            <v>0.15</v>
          </cell>
          <cell r="L503">
            <v>2</v>
          </cell>
          <cell r="M503">
            <v>32</v>
          </cell>
          <cell r="N503">
            <v>110.08390183262324</v>
          </cell>
          <cell r="O503">
            <v>28181.47886915155</v>
          </cell>
          <cell r="Q503">
            <v>72</v>
          </cell>
          <cell r="R503">
            <v>2</v>
          </cell>
          <cell r="S503">
            <v>144</v>
          </cell>
          <cell r="T503">
            <v>34.091452892420236</v>
          </cell>
          <cell r="U503">
            <v>4909.1692165085142</v>
          </cell>
          <cell r="V503">
            <v>39273.353732068113</v>
          </cell>
          <cell r="X503">
            <v>11091.874862916564</v>
          </cell>
          <cell r="Y503">
            <v>2883887.4643583065</v>
          </cell>
          <cell r="Z503">
            <v>568548.66591094504</v>
          </cell>
          <cell r="AA503">
            <v>1418681.5355244556</v>
          </cell>
        </row>
        <row r="504">
          <cell r="G504">
            <v>16</v>
          </cell>
          <cell r="J504">
            <v>0.15</v>
          </cell>
          <cell r="L504">
            <v>2</v>
          </cell>
          <cell r="M504">
            <v>32</v>
          </cell>
          <cell r="N504">
            <v>110.08390183262324</v>
          </cell>
          <cell r="O504">
            <v>28181.47886915155</v>
          </cell>
          <cell r="Q504">
            <v>72</v>
          </cell>
          <cell r="R504">
            <v>2</v>
          </cell>
          <cell r="S504">
            <v>144</v>
          </cell>
          <cell r="T504">
            <v>34.091452892420236</v>
          </cell>
          <cell r="U504">
            <v>4909.1692165085142</v>
          </cell>
          <cell r="V504">
            <v>39273.353732068113</v>
          </cell>
          <cell r="X504">
            <v>11091.874862916564</v>
          </cell>
          <cell r="Y504">
            <v>2883887.4643583065</v>
          </cell>
          <cell r="Z504">
            <v>531353.893374715</v>
          </cell>
          <cell r="AA504">
            <v>1377360.7141014133</v>
          </cell>
        </row>
        <row r="505">
          <cell r="G505">
            <v>16</v>
          </cell>
          <cell r="J505">
            <v>0.15</v>
          </cell>
          <cell r="L505">
            <v>2</v>
          </cell>
          <cell r="M505">
            <v>32</v>
          </cell>
          <cell r="N505">
            <v>110.08390183262324</v>
          </cell>
          <cell r="O505">
            <v>28181.47886915155</v>
          </cell>
          <cell r="Q505">
            <v>72</v>
          </cell>
          <cell r="R505">
            <v>2</v>
          </cell>
          <cell r="S505">
            <v>144</v>
          </cell>
          <cell r="T505">
            <v>34.091452892420236</v>
          </cell>
          <cell r="U505">
            <v>4909.1692165085142</v>
          </cell>
          <cell r="V505">
            <v>39273.353732068113</v>
          </cell>
          <cell r="X505">
            <v>11091.874862916564</v>
          </cell>
          <cell r="Y505">
            <v>2883887.4643583065</v>
          </cell>
          <cell r="Z505">
            <v>496592.42371468694</v>
          </cell>
          <cell r="AA505">
            <v>1337243.4117489448</v>
          </cell>
        </row>
        <row r="506">
          <cell r="G506">
            <v>16</v>
          </cell>
          <cell r="J506">
            <v>0.15</v>
          </cell>
          <cell r="L506">
            <v>2</v>
          </cell>
          <cell r="M506">
            <v>32</v>
          </cell>
          <cell r="N506">
            <v>110.08390183262324</v>
          </cell>
          <cell r="O506">
            <v>28181.47886915155</v>
          </cell>
          <cell r="Q506">
            <v>72</v>
          </cell>
          <cell r="R506">
            <v>2</v>
          </cell>
          <cell r="S506">
            <v>144</v>
          </cell>
          <cell r="T506">
            <v>34.091452892420236</v>
          </cell>
          <cell r="U506">
            <v>4909.1692165085142</v>
          </cell>
          <cell r="V506">
            <v>39273.353732068113</v>
          </cell>
          <cell r="X506">
            <v>11091.874862916564</v>
          </cell>
          <cell r="Y506">
            <v>2883887.4643583065</v>
          </cell>
          <cell r="Z506">
            <v>464105.06889223069</v>
          </cell>
          <cell r="AA506">
            <v>1298294.5745135387</v>
          </cell>
        </row>
        <row r="507">
          <cell r="G507">
            <v>16</v>
          </cell>
          <cell r="J507">
            <v>0.15</v>
          </cell>
          <cell r="L507">
            <v>2</v>
          </cell>
          <cell r="M507">
            <v>32</v>
          </cell>
          <cell r="N507">
            <v>110.08390183262324</v>
          </cell>
          <cell r="O507">
            <v>28181.47886915155</v>
          </cell>
          <cell r="Q507">
            <v>72</v>
          </cell>
          <cell r="R507">
            <v>2</v>
          </cell>
          <cell r="S507">
            <v>144</v>
          </cell>
          <cell r="T507">
            <v>34.091452892420236</v>
          </cell>
          <cell r="U507">
            <v>4909.1692165085142</v>
          </cell>
          <cell r="V507">
            <v>39273.353732068113</v>
          </cell>
          <cell r="X507">
            <v>11091.874862916564</v>
          </cell>
          <cell r="Y507">
            <v>2883887.4643583065</v>
          </cell>
          <cell r="Z507">
            <v>433743.05503946799</v>
          </cell>
          <cell r="AA507">
            <v>1260480.16943062</v>
          </cell>
        </row>
        <row r="508">
          <cell r="G508">
            <v>16</v>
          </cell>
          <cell r="J508">
            <v>0.15</v>
          </cell>
          <cell r="L508">
            <v>2</v>
          </cell>
          <cell r="M508">
            <v>32</v>
          </cell>
          <cell r="N508">
            <v>110.08390183262324</v>
          </cell>
          <cell r="O508">
            <v>28181.47886915155</v>
          </cell>
          <cell r="Q508">
            <v>72</v>
          </cell>
          <cell r="R508">
            <v>2</v>
          </cell>
          <cell r="S508">
            <v>144</v>
          </cell>
          <cell r="T508">
            <v>34.091452892420236</v>
          </cell>
          <cell r="U508">
            <v>4909.1692165085142</v>
          </cell>
          <cell r="V508">
            <v>39273.353732068113</v>
          </cell>
          <cell r="X508">
            <v>11091.874862916564</v>
          </cell>
          <cell r="Y508">
            <v>2883887.4643583065</v>
          </cell>
          <cell r="Z508">
            <v>405367.34115838131</v>
          </cell>
          <cell r="AA508">
            <v>1223767.1547870098</v>
          </cell>
        </row>
        <row r="510">
          <cell r="X510" t="str">
            <v>Total</v>
          </cell>
          <cell r="Y510">
            <v>53351918.090628676</v>
          </cell>
          <cell r="Z510">
            <v>15454710.941568572</v>
          </cell>
          <cell r="AA510">
            <v>30343912.949460253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I37"/>
  <sheetViews>
    <sheetView showGridLines="0" tabSelected="1" zoomScale="80" zoomScaleNormal="80" workbookViewId="0"/>
  </sheetViews>
  <sheetFormatPr defaultRowHeight="12.75" x14ac:dyDescent="0.2"/>
  <cols>
    <col min="1" max="1" width="1.7109375" customWidth="1"/>
    <col min="3" max="3" width="44.42578125" bestFit="1" customWidth="1"/>
    <col min="4" max="4" width="12.7109375" bestFit="1" customWidth="1"/>
    <col min="5" max="5" width="1.7109375" customWidth="1"/>
    <col min="6" max="6" width="12.7109375" bestFit="1" customWidth="1"/>
  </cols>
  <sheetData>
    <row r="1" spans="2:35" ht="5.0999999999999996" customHeight="1" x14ac:dyDescent="0.2"/>
    <row r="2" spans="2:35" x14ac:dyDescent="0.2">
      <c r="B2" s="1" t="s">
        <v>0</v>
      </c>
    </row>
    <row r="3" spans="2:35" x14ac:dyDescent="0.2">
      <c r="B3" t="s">
        <v>1</v>
      </c>
    </row>
    <row r="4" spans="2:35" x14ac:dyDescent="0.2">
      <c r="F4" s="2">
        <f>Start_Year</f>
        <v>2015</v>
      </c>
      <c r="G4" s="2">
        <f>F4+1</f>
        <v>2016</v>
      </c>
      <c r="H4" s="2">
        <f t="shared" ref="H4:AI4" si="0">G4+1</f>
        <v>2017</v>
      </c>
      <c r="I4" s="2">
        <f t="shared" si="0"/>
        <v>2018</v>
      </c>
      <c r="J4" s="2">
        <f t="shared" si="0"/>
        <v>2019</v>
      </c>
      <c r="K4" s="2">
        <f t="shared" si="0"/>
        <v>2020</v>
      </c>
      <c r="L4" s="2">
        <f t="shared" si="0"/>
        <v>2021</v>
      </c>
      <c r="M4" s="2">
        <f t="shared" si="0"/>
        <v>2022</v>
      </c>
      <c r="N4" s="2">
        <f t="shared" si="0"/>
        <v>2023</v>
      </c>
      <c r="O4" s="2">
        <f t="shared" si="0"/>
        <v>2024</v>
      </c>
      <c r="P4" s="2">
        <f t="shared" si="0"/>
        <v>2025</v>
      </c>
      <c r="Q4" s="2">
        <f t="shared" si="0"/>
        <v>2026</v>
      </c>
      <c r="R4" s="2">
        <f t="shared" si="0"/>
        <v>2027</v>
      </c>
      <c r="S4" s="2">
        <f t="shared" si="0"/>
        <v>2028</v>
      </c>
      <c r="T4" s="2">
        <f t="shared" si="0"/>
        <v>2029</v>
      </c>
      <c r="U4" s="2">
        <f t="shared" si="0"/>
        <v>2030</v>
      </c>
      <c r="V4" s="2">
        <f t="shared" si="0"/>
        <v>2031</v>
      </c>
      <c r="W4" s="2">
        <f t="shared" si="0"/>
        <v>2032</v>
      </c>
      <c r="X4" s="2">
        <f t="shared" si="0"/>
        <v>2033</v>
      </c>
      <c r="Y4" s="2">
        <f t="shared" si="0"/>
        <v>2034</v>
      </c>
      <c r="Z4" s="2">
        <f t="shared" si="0"/>
        <v>2035</v>
      </c>
      <c r="AA4" s="2">
        <f t="shared" si="0"/>
        <v>2036</v>
      </c>
      <c r="AB4" s="2">
        <f t="shared" si="0"/>
        <v>2037</v>
      </c>
      <c r="AC4" s="2">
        <f t="shared" si="0"/>
        <v>2038</v>
      </c>
      <c r="AD4" s="2">
        <f t="shared" si="0"/>
        <v>2039</v>
      </c>
      <c r="AE4" s="2">
        <f t="shared" si="0"/>
        <v>2040</v>
      </c>
      <c r="AF4" s="2">
        <f t="shared" si="0"/>
        <v>2041</v>
      </c>
      <c r="AG4" s="2">
        <f t="shared" si="0"/>
        <v>2042</v>
      </c>
      <c r="AH4" s="2">
        <f t="shared" si="0"/>
        <v>2043</v>
      </c>
      <c r="AI4" s="2">
        <f t="shared" si="0"/>
        <v>2044</v>
      </c>
    </row>
    <row r="5" spans="2:35" x14ac:dyDescent="0.2">
      <c r="C5" s="2" t="s">
        <v>2</v>
      </c>
      <c r="D5" s="3">
        <f>SUM(F5:AI5)</f>
        <v>21433042.300119191</v>
      </c>
      <c r="F5" s="4">
        <f>SUBTOTAL(9,F6:F37)</f>
        <v>21201042.300119191</v>
      </c>
      <c r="G5" s="4">
        <f t="shared" ref="G5:AI5" si="1">SUBTOTAL(9,G6:G37)</f>
        <v>8000</v>
      </c>
      <c r="H5" s="4">
        <f t="shared" si="1"/>
        <v>8000</v>
      </c>
      <c r="I5" s="4">
        <f t="shared" si="1"/>
        <v>8000</v>
      </c>
      <c r="J5" s="4">
        <f t="shared" si="1"/>
        <v>8000</v>
      </c>
      <c r="K5" s="4">
        <f t="shared" si="1"/>
        <v>8000</v>
      </c>
      <c r="L5" s="4">
        <f t="shared" si="1"/>
        <v>8000</v>
      </c>
      <c r="M5" s="4">
        <f t="shared" si="1"/>
        <v>8000</v>
      </c>
      <c r="N5" s="4">
        <f t="shared" si="1"/>
        <v>8000</v>
      </c>
      <c r="O5" s="4">
        <f t="shared" si="1"/>
        <v>8000</v>
      </c>
      <c r="P5" s="4">
        <f t="shared" si="1"/>
        <v>8000</v>
      </c>
      <c r="Q5" s="4">
        <f t="shared" si="1"/>
        <v>8000</v>
      </c>
      <c r="R5" s="4">
        <f t="shared" si="1"/>
        <v>8000</v>
      </c>
      <c r="S5" s="4">
        <f t="shared" si="1"/>
        <v>8000</v>
      </c>
      <c r="T5" s="4">
        <f t="shared" si="1"/>
        <v>8000</v>
      </c>
      <c r="U5" s="4">
        <f t="shared" si="1"/>
        <v>8000</v>
      </c>
      <c r="V5" s="4">
        <f t="shared" si="1"/>
        <v>8000</v>
      </c>
      <c r="W5" s="4">
        <f t="shared" si="1"/>
        <v>8000</v>
      </c>
      <c r="X5" s="4">
        <f t="shared" si="1"/>
        <v>8000</v>
      </c>
      <c r="Y5" s="4">
        <f t="shared" si="1"/>
        <v>8000</v>
      </c>
      <c r="Z5" s="4">
        <f t="shared" si="1"/>
        <v>8000</v>
      </c>
      <c r="AA5" s="4">
        <f t="shared" si="1"/>
        <v>8000</v>
      </c>
      <c r="AB5" s="4">
        <f t="shared" si="1"/>
        <v>8000</v>
      </c>
      <c r="AC5" s="4">
        <f t="shared" si="1"/>
        <v>8000</v>
      </c>
      <c r="AD5" s="4">
        <f t="shared" si="1"/>
        <v>8000</v>
      </c>
      <c r="AE5" s="4">
        <f t="shared" si="1"/>
        <v>8000</v>
      </c>
      <c r="AF5" s="4">
        <f t="shared" si="1"/>
        <v>8000</v>
      </c>
      <c r="AG5" s="4">
        <f t="shared" si="1"/>
        <v>8000</v>
      </c>
      <c r="AH5" s="4">
        <f t="shared" si="1"/>
        <v>8000</v>
      </c>
      <c r="AI5" s="4">
        <f t="shared" si="1"/>
        <v>8000</v>
      </c>
    </row>
    <row r="6" spans="2:35" x14ac:dyDescent="0.2">
      <c r="B6" s="5" t="str">
        <f t="array" ref="B6:B37">CES_Code</f>
        <v>1.</v>
      </c>
      <c r="C6" s="5" t="str">
        <f t="shared" ref="C6:C37" si="2">INDEX(CES_Description,MATCH(B6,CES_Code,0))</f>
        <v>Capital Expenditures</v>
      </c>
      <c r="D6" s="3">
        <f>SUM(F6:AI6)</f>
        <v>21201042.300119191</v>
      </c>
      <c r="E6" s="8"/>
      <c r="F6" s="3">
        <f>SUBTOTAL(9,F7:F35)</f>
        <v>21201042.300119191</v>
      </c>
      <c r="G6" s="3">
        <f t="shared" ref="G6:AI6" si="3">SUBTOTAL(9,G7:G35)</f>
        <v>0</v>
      </c>
      <c r="H6" s="3">
        <f t="shared" si="3"/>
        <v>0</v>
      </c>
      <c r="I6" s="3">
        <f t="shared" si="3"/>
        <v>0</v>
      </c>
      <c r="J6" s="3">
        <f t="shared" si="3"/>
        <v>0</v>
      </c>
      <c r="K6" s="3">
        <f t="shared" si="3"/>
        <v>0</v>
      </c>
      <c r="L6" s="3">
        <f t="shared" si="3"/>
        <v>0</v>
      </c>
      <c r="M6" s="3">
        <f t="shared" si="3"/>
        <v>0</v>
      </c>
      <c r="N6" s="3">
        <f t="shared" si="3"/>
        <v>0</v>
      </c>
      <c r="O6" s="3">
        <f t="shared" si="3"/>
        <v>0</v>
      </c>
      <c r="P6" s="3">
        <f t="shared" si="3"/>
        <v>0</v>
      </c>
      <c r="Q6" s="3">
        <f t="shared" si="3"/>
        <v>0</v>
      </c>
      <c r="R6" s="3">
        <f t="shared" si="3"/>
        <v>0</v>
      </c>
      <c r="S6" s="3">
        <f t="shared" si="3"/>
        <v>0</v>
      </c>
      <c r="T6" s="3">
        <f t="shared" si="3"/>
        <v>0</v>
      </c>
      <c r="U6" s="3">
        <f t="shared" si="3"/>
        <v>0</v>
      </c>
      <c r="V6" s="3">
        <f t="shared" si="3"/>
        <v>0</v>
      </c>
      <c r="W6" s="3">
        <f t="shared" si="3"/>
        <v>0</v>
      </c>
      <c r="X6" s="3">
        <f t="shared" si="3"/>
        <v>0</v>
      </c>
      <c r="Y6" s="3">
        <f t="shared" si="3"/>
        <v>0</v>
      </c>
      <c r="Z6" s="3">
        <f t="shared" si="3"/>
        <v>0</v>
      </c>
      <c r="AA6" s="3">
        <f t="shared" si="3"/>
        <v>0</v>
      </c>
      <c r="AB6" s="3">
        <f t="shared" si="3"/>
        <v>0</v>
      </c>
      <c r="AC6" s="3">
        <f t="shared" si="3"/>
        <v>0</v>
      </c>
      <c r="AD6" s="3">
        <f t="shared" si="3"/>
        <v>0</v>
      </c>
      <c r="AE6" s="3">
        <f t="shared" si="3"/>
        <v>0</v>
      </c>
      <c r="AF6" s="3">
        <f t="shared" si="3"/>
        <v>0</v>
      </c>
      <c r="AG6" s="3">
        <f t="shared" si="3"/>
        <v>0</v>
      </c>
      <c r="AH6" s="3">
        <f t="shared" si="3"/>
        <v>0</v>
      </c>
      <c r="AI6" s="3">
        <f t="shared" si="3"/>
        <v>0</v>
      </c>
    </row>
    <row r="7" spans="2:35" x14ac:dyDescent="0.2">
      <c r="B7" s="6" t="str">
        <v>1.1</v>
      </c>
      <c r="C7" s="9" t="str">
        <f t="shared" si="2"/>
        <v>Mobilization</v>
      </c>
      <c r="D7" s="10">
        <f t="shared" ref="D7:D37" si="4">SUM(F7:AI7)</f>
        <v>1344952.34344237</v>
      </c>
      <c r="E7" s="11"/>
      <c r="F7" s="10">
        <f>SUMIF([1]Parameters!$G:$G,$B7,[1]Parameters!J:J)</f>
        <v>1344952.34344237</v>
      </c>
      <c r="G7" s="10">
        <f>SUMIF([1]Parameters!$G:$G,$B7,[1]Parameters!K:K)</f>
        <v>0</v>
      </c>
      <c r="H7" s="10">
        <f>SUMIF([1]Parameters!$G:$G,$B7,[1]Parameters!L:L)</f>
        <v>0</v>
      </c>
      <c r="I7" s="10">
        <f>SUMIF([1]Parameters!$G:$G,$B7,[1]Parameters!M:M)</f>
        <v>0</v>
      </c>
      <c r="J7" s="10">
        <f>SUMIF([1]Parameters!$G:$G,$B7,[1]Parameters!N:N)</f>
        <v>0</v>
      </c>
      <c r="K7" s="10">
        <f>SUMIF([1]Parameters!$G:$G,$B7,[1]Parameters!O:O)</f>
        <v>0</v>
      </c>
      <c r="L7" s="10">
        <f>SUMIF([1]Parameters!$G:$G,$B7,[1]Parameters!P:P)</f>
        <v>0</v>
      </c>
      <c r="M7" s="10">
        <f>SUMIF([1]Parameters!$G:$G,$B7,[1]Parameters!Q:Q)</f>
        <v>0</v>
      </c>
      <c r="N7" s="10">
        <f>SUMIF([1]Parameters!$G:$G,$B7,[1]Parameters!R:R)</f>
        <v>0</v>
      </c>
      <c r="O7" s="10">
        <f>SUMIF([1]Parameters!$G:$G,$B7,[1]Parameters!S:S)</f>
        <v>0</v>
      </c>
      <c r="P7" s="10">
        <f>SUMIF([1]Parameters!$G:$G,$B7,[1]Parameters!T:T)</f>
        <v>0</v>
      </c>
      <c r="Q7" s="10">
        <f>SUMIF([1]Parameters!$G:$G,$B7,[1]Parameters!U:U)</f>
        <v>0</v>
      </c>
      <c r="R7" s="10">
        <f>SUMIF([1]Parameters!$G:$G,$B7,[1]Parameters!V:V)</f>
        <v>0</v>
      </c>
      <c r="S7" s="10">
        <f>SUMIF([1]Parameters!$G:$G,$B7,[1]Parameters!W:W)</f>
        <v>0</v>
      </c>
      <c r="T7" s="10">
        <f>SUMIF([1]Parameters!$G:$G,$B7,[1]Parameters!X:X)</f>
        <v>0</v>
      </c>
      <c r="U7" s="10">
        <f>SUMIF([1]Parameters!$G:$G,$B7,[1]Parameters!Y:Y)</f>
        <v>0</v>
      </c>
      <c r="V7" s="10">
        <f>SUMIF([1]Parameters!$G:$G,$B7,[1]Parameters!Z:Z)</f>
        <v>0</v>
      </c>
      <c r="W7" s="10">
        <f>SUMIF([1]Parameters!$G:$G,$B7,[1]Parameters!AA:AA)</f>
        <v>0</v>
      </c>
      <c r="X7" s="10">
        <f>SUMIF([1]Parameters!$G:$G,$B7,[1]Parameters!AB:AB)</f>
        <v>0</v>
      </c>
      <c r="Y7" s="10">
        <f>SUMIF([1]Parameters!$G:$G,$B7,[1]Parameters!AC:AC)</f>
        <v>0</v>
      </c>
      <c r="Z7" s="10">
        <f>SUMIF([1]Parameters!$G:$G,$B7,[1]Parameters!AD:AD)</f>
        <v>0</v>
      </c>
      <c r="AA7" s="10">
        <f>SUMIF([1]Parameters!$G:$G,$B7,[1]Parameters!AE:AE)</f>
        <v>0</v>
      </c>
      <c r="AB7" s="10">
        <f>SUMIF([1]Parameters!$G:$G,$B7,[1]Parameters!AF:AF)</f>
        <v>0</v>
      </c>
      <c r="AC7" s="10">
        <f>SUMIF([1]Parameters!$G:$G,$B7,[1]Parameters!AG:AG)</f>
        <v>0</v>
      </c>
      <c r="AD7" s="10">
        <f>SUMIF([1]Parameters!$G:$G,$B7,[1]Parameters!AH:AH)</f>
        <v>0</v>
      </c>
      <c r="AE7" s="10">
        <f>SUMIF([1]Parameters!$G:$G,$B7,[1]Parameters!AI:AI)</f>
        <v>0</v>
      </c>
      <c r="AF7" s="10">
        <f>SUMIF([1]Parameters!$G:$G,$B7,[1]Parameters!AJ:AJ)</f>
        <v>0</v>
      </c>
      <c r="AG7" s="10">
        <f>SUMIF([1]Parameters!$G:$G,$B7,[1]Parameters!AK:AK)</f>
        <v>0</v>
      </c>
      <c r="AH7" s="10">
        <f>SUMIF([1]Parameters!$G:$G,$B7,[1]Parameters!AL:AL)</f>
        <v>0</v>
      </c>
      <c r="AI7" s="10">
        <f>SUMIF([1]Parameters!$G:$G,$B7,[1]Parameters!AM:AM)</f>
        <v>0</v>
      </c>
    </row>
    <row r="8" spans="2:35" x14ac:dyDescent="0.2">
      <c r="B8" s="6" t="str">
        <v>1.2</v>
      </c>
      <c r="C8" s="9" t="str">
        <f t="shared" si="2"/>
        <v>Subgrade / Earthworks</v>
      </c>
      <c r="D8" s="10">
        <f t="shared" si="4"/>
        <v>1366253.6000268999</v>
      </c>
      <c r="E8" s="11"/>
      <c r="F8" s="10">
        <f>SUBTOTAL(9,F9:F11)</f>
        <v>1366253.6000268999</v>
      </c>
      <c r="G8" s="10">
        <f t="shared" ref="G8:AI8" si="5">SUBTOTAL(9,G9:G11)</f>
        <v>0</v>
      </c>
      <c r="H8" s="10">
        <f t="shared" si="5"/>
        <v>0</v>
      </c>
      <c r="I8" s="10">
        <f t="shared" si="5"/>
        <v>0</v>
      </c>
      <c r="J8" s="10">
        <f t="shared" si="5"/>
        <v>0</v>
      </c>
      <c r="K8" s="10">
        <f t="shared" si="5"/>
        <v>0</v>
      </c>
      <c r="L8" s="10">
        <f t="shared" si="5"/>
        <v>0</v>
      </c>
      <c r="M8" s="10">
        <f t="shared" si="5"/>
        <v>0</v>
      </c>
      <c r="N8" s="10">
        <f t="shared" si="5"/>
        <v>0</v>
      </c>
      <c r="O8" s="10">
        <f t="shared" si="5"/>
        <v>0</v>
      </c>
      <c r="P8" s="10">
        <f t="shared" si="5"/>
        <v>0</v>
      </c>
      <c r="Q8" s="10">
        <f t="shared" si="5"/>
        <v>0</v>
      </c>
      <c r="R8" s="10">
        <f t="shared" si="5"/>
        <v>0</v>
      </c>
      <c r="S8" s="10">
        <f t="shared" si="5"/>
        <v>0</v>
      </c>
      <c r="T8" s="10">
        <f t="shared" si="5"/>
        <v>0</v>
      </c>
      <c r="U8" s="10">
        <f t="shared" si="5"/>
        <v>0</v>
      </c>
      <c r="V8" s="10">
        <f t="shared" si="5"/>
        <v>0</v>
      </c>
      <c r="W8" s="10">
        <f t="shared" si="5"/>
        <v>0</v>
      </c>
      <c r="X8" s="10">
        <f t="shared" si="5"/>
        <v>0</v>
      </c>
      <c r="Y8" s="10">
        <f t="shared" si="5"/>
        <v>0</v>
      </c>
      <c r="Z8" s="10">
        <f t="shared" si="5"/>
        <v>0</v>
      </c>
      <c r="AA8" s="10">
        <f t="shared" si="5"/>
        <v>0</v>
      </c>
      <c r="AB8" s="10">
        <f t="shared" si="5"/>
        <v>0</v>
      </c>
      <c r="AC8" s="10">
        <f t="shared" si="5"/>
        <v>0</v>
      </c>
      <c r="AD8" s="10">
        <f t="shared" si="5"/>
        <v>0</v>
      </c>
      <c r="AE8" s="10">
        <f t="shared" si="5"/>
        <v>0</v>
      </c>
      <c r="AF8" s="10">
        <f t="shared" si="5"/>
        <v>0</v>
      </c>
      <c r="AG8" s="10">
        <f t="shared" si="5"/>
        <v>0</v>
      </c>
      <c r="AH8" s="10">
        <f t="shared" si="5"/>
        <v>0</v>
      </c>
      <c r="AI8" s="10">
        <f t="shared" si="5"/>
        <v>0</v>
      </c>
    </row>
    <row r="9" spans="2:35" x14ac:dyDescent="0.2">
      <c r="B9" s="7" t="str">
        <v>1.2.1</v>
      </c>
      <c r="C9" s="12" t="str">
        <f t="shared" si="2"/>
        <v>Earthworks</v>
      </c>
      <c r="D9" s="13">
        <f t="shared" si="4"/>
        <v>688825.60002689995</v>
      </c>
      <c r="E9" s="8"/>
      <c r="F9" s="10">
        <f>SUMIF([1]Parameters!$G:$G,$B9,[1]Parameters!J:J)</f>
        <v>688825.60002689995</v>
      </c>
      <c r="G9" s="10">
        <f>SUMIF([1]Parameters!$G:$G,$B9,[1]Parameters!K:K)</f>
        <v>0</v>
      </c>
      <c r="H9" s="10">
        <f>SUMIF([1]Parameters!$G:$G,$B9,[1]Parameters!L:L)</f>
        <v>0</v>
      </c>
      <c r="I9" s="10">
        <f>SUMIF([1]Parameters!$G:$G,$B9,[1]Parameters!M:M)</f>
        <v>0</v>
      </c>
      <c r="J9" s="10">
        <f>SUMIF([1]Parameters!$G:$G,$B9,[1]Parameters!N:N)</f>
        <v>0</v>
      </c>
      <c r="K9" s="10">
        <f>SUMIF([1]Parameters!$G:$G,$B9,[1]Parameters!O:O)</f>
        <v>0</v>
      </c>
      <c r="L9" s="10">
        <f>SUMIF([1]Parameters!$G:$G,$B9,[1]Parameters!P:P)</f>
        <v>0</v>
      </c>
      <c r="M9" s="10">
        <f>SUMIF([1]Parameters!$G:$G,$B9,[1]Parameters!Q:Q)</f>
        <v>0</v>
      </c>
      <c r="N9" s="10">
        <f>SUMIF([1]Parameters!$G:$G,$B9,[1]Parameters!R:R)</f>
        <v>0</v>
      </c>
      <c r="O9" s="10">
        <f>SUMIF([1]Parameters!$G:$G,$B9,[1]Parameters!S:S)</f>
        <v>0</v>
      </c>
      <c r="P9" s="10">
        <f>SUMIF([1]Parameters!$G:$G,$B9,[1]Parameters!T:T)</f>
        <v>0</v>
      </c>
      <c r="Q9" s="10">
        <f>SUMIF([1]Parameters!$G:$G,$B9,[1]Parameters!U:U)</f>
        <v>0</v>
      </c>
      <c r="R9" s="10">
        <f>SUMIF([1]Parameters!$G:$G,$B9,[1]Parameters!V:V)</f>
        <v>0</v>
      </c>
      <c r="S9" s="10">
        <f>SUMIF([1]Parameters!$G:$G,$B9,[1]Parameters!W:W)</f>
        <v>0</v>
      </c>
      <c r="T9" s="10">
        <f>SUMIF([1]Parameters!$G:$G,$B9,[1]Parameters!X:X)</f>
        <v>0</v>
      </c>
      <c r="U9" s="10">
        <f>SUMIF([1]Parameters!$G:$G,$B9,[1]Parameters!Y:Y)</f>
        <v>0</v>
      </c>
      <c r="V9" s="10">
        <f>SUMIF([1]Parameters!$G:$G,$B9,[1]Parameters!Z:Z)</f>
        <v>0</v>
      </c>
      <c r="W9" s="10">
        <f>SUMIF([1]Parameters!$G:$G,$B9,[1]Parameters!AA:AA)</f>
        <v>0</v>
      </c>
      <c r="X9" s="10">
        <f>SUMIF([1]Parameters!$G:$G,$B9,[1]Parameters!AB:AB)</f>
        <v>0</v>
      </c>
      <c r="Y9" s="10">
        <f>SUMIF([1]Parameters!$G:$G,$B9,[1]Parameters!AC:AC)</f>
        <v>0</v>
      </c>
      <c r="Z9" s="10">
        <f>SUMIF([1]Parameters!$G:$G,$B9,[1]Parameters!AD:AD)</f>
        <v>0</v>
      </c>
      <c r="AA9" s="10">
        <f>SUMIF([1]Parameters!$G:$G,$B9,[1]Parameters!AE:AE)</f>
        <v>0</v>
      </c>
      <c r="AB9" s="10">
        <f>SUMIF([1]Parameters!$G:$G,$B9,[1]Parameters!AF:AF)</f>
        <v>0</v>
      </c>
      <c r="AC9" s="10">
        <f>SUMIF([1]Parameters!$G:$G,$B9,[1]Parameters!AG:AG)</f>
        <v>0</v>
      </c>
      <c r="AD9" s="10">
        <f>SUMIF([1]Parameters!$G:$G,$B9,[1]Parameters!AH:AH)</f>
        <v>0</v>
      </c>
      <c r="AE9" s="10">
        <f>SUMIF([1]Parameters!$G:$G,$B9,[1]Parameters!AI:AI)</f>
        <v>0</v>
      </c>
      <c r="AF9" s="10">
        <f>SUMIF([1]Parameters!$G:$G,$B9,[1]Parameters!AJ:AJ)</f>
        <v>0</v>
      </c>
      <c r="AG9" s="10">
        <f>SUMIF([1]Parameters!$G:$G,$B9,[1]Parameters!AK:AK)</f>
        <v>0</v>
      </c>
      <c r="AH9" s="10">
        <f>SUMIF([1]Parameters!$G:$G,$B9,[1]Parameters!AL:AL)</f>
        <v>0</v>
      </c>
      <c r="AI9" s="10">
        <f>SUMIF([1]Parameters!$G:$G,$B9,[1]Parameters!AM:AM)</f>
        <v>0</v>
      </c>
    </row>
    <row r="10" spans="2:35" x14ac:dyDescent="0.2">
      <c r="B10" s="7" t="str">
        <v>1.2.2</v>
      </c>
      <c r="C10" s="12" t="str">
        <f t="shared" si="2"/>
        <v>12" Subballast</v>
      </c>
      <c r="D10" s="13">
        <f t="shared" si="4"/>
        <v>487500</v>
      </c>
      <c r="E10" s="8"/>
      <c r="F10" s="10">
        <f>SUMIF([1]Parameters!$G:$G,$B10,[1]Parameters!J:J)</f>
        <v>487500</v>
      </c>
      <c r="G10" s="10">
        <f>SUMIF([1]Parameters!$G:$G,$B10,[1]Parameters!K:K)</f>
        <v>0</v>
      </c>
      <c r="H10" s="10">
        <f>SUMIF([1]Parameters!$G:$G,$B10,[1]Parameters!L:L)</f>
        <v>0</v>
      </c>
      <c r="I10" s="10">
        <f>SUMIF([1]Parameters!$G:$G,$B10,[1]Parameters!M:M)</f>
        <v>0</v>
      </c>
      <c r="J10" s="10">
        <f>SUMIF([1]Parameters!$G:$G,$B10,[1]Parameters!N:N)</f>
        <v>0</v>
      </c>
      <c r="K10" s="10">
        <f>SUMIF([1]Parameters!$G:$G,$B10,[1]Parameters!O:O)</f>
        <v>0</v>
      </c>
      <c r="L10" s="10">
        <f>SUMIF([1]Parameters!$G:$G,$B10,[1]Parameters!P:P)</f>
        <v>0</v>
      </c>
      <c r="M10" s="10">
        <f>SUMIF([1]Parameters!$G:$G,$B10,[1]Parameters!Q:Q)</f>
        <v>0</v>
      </c>
      <c r="N10" s="10">
        <f>SUMIF([1]Parameters!$G:$G,$B10,[1]Parameters!R:R)</f>
        <v>0</v>
      </c>
      <c r="O10" s="10">
        <f>SUMIF([1]Parameters!$G:$G,$B10,[1]Parameters!S:S)</f>
        <v>0</v>
      </c>
      <c r="P10" s="10">
        <f>SUMIF([1]Parameters!$G:$G,$B10,[1]Parameters!T:T)</f>
        <v>0</v>
      </c>
      <c r="Q10" s="10">
        <f>SUMIF([1]Parameters!$G:$G,$B10,[1]Parameters!U:U)</f>
        <v>0</v>
      </c>
      <c r="R10" s="10">
        <f>SUMIF([1]Parameters!$G:$G,$B10,[1]Parameters!V:V)</f>
        <v>0</v>
      </c>
      <c r="S10" s="10">
        <f>SUMIF([1]Parameters!$G:$G,$B10,[1]Parameters!W:W)</f>
        <v>0</v>
      </c>
      <c r="T10" s="10">
        <f>SUMIF([1]Parameters!$G:$G,$B10,[1]Parameters!X:X)</f>
        <v>0</v>
      </c>
      <c r="U10" s="10">
        <f>SUMIF([1]Parameters!$G:$G,$B10,[1]Parameters!Y:Y)</f>
        <v>0</v>
      </c>
      <c r="V10" s="10">
        <f>SUMIF([1]Parameters!$G:$G,$B10,[1]Parameters!Z:Z)</f>
        <v>0</v>
      </c>
      <c r="W10" s="10">
        <f>SUMIF([1]Parameters!$G:$G,$B10,[1]Parameters!AA:AA)</f>
        <v>0</v>
      </c>
      <c r="X10" s="10">
        <f>SUMIF([1]Parameters!$G:$G,$B10,[1]Parameters!AB:AB)</f>
        <v>0</v>
      </c>
      <c r="Y10" s="10">
        <f>SUMIF([1]Parameters!$G:$G,$B10,[1]Parameters!AC:AC)</f>
        <v>0</v>
      </c>
      <c r="Z10" s="10">
        <f>SUMIF([1]Parameters!$G:$G,$B10,[1]Parameters!AD:AD)</f>
        <v>0</v>
      </c>
      <c r="AA10" s="10">
        <f>SUMIF([1]Parameters!$G:$G,$B10,[1]Parameters!AE:AE)</f>
        <v>0</v>
      </c>
      <c r="AB10" s="10">
        <f>SUMIF([1]Parameters!$G:$G,$B10,[1]Parameters!AF:AF)</f>
        <v>0</v>
      </c>
      <c r="AC10" s="10">
        <f>SUMIF([1]Parameters!$G:$G,$B10,[1]Parameters!AG:AG)</f>
        <v>0</v>
      </c>
      <c r="AD10" s="10">
        <f>SUMIF([1]Parameters!$G:$G,$B10,[1]Parameters!AH:AH)</f>
        <v>0</v>
      </c>
      <c r="AE10" s="10">
        <f>SUMIF([1]Parameters!$G:$G,$B10,[1]Parameters!AI:AI)</f>
        <v>0</v>
      </c>
      <c r="AF10" s="10">
        <f>SUMIF([1]Parameters!$G:$G,$B10,[1]Parameters!AJ:AJ)</f>
        <v>0</v>
      </c>
      <c r="AG10" s="10">
        <f>SUMIF([1]Parameters!$G:$G,$B10,[1]Parameters!AK:AK)</f>
        <v>0</v>
      </c>
      <c r="AH10" s="10">
        <f>SUMIF([1]Parameters!$G:$G,$B10,[1]Parameters!AL:AL)</f>
        <v>0</v>
      </c>
      <c r="AI10" s="10">
        <f>SUMIF([1]Parameters!$G:$G,$B10,[1]Parameters!AM:AM)</f>
        <v>0</v>
      </c>
    </row>
    <row r="11" spans="2:35" x14ac:dyDescent="0.2">
      <c r="B11" s="7" t="str">
        <v>1.2.3</v>
      </c>
      <c r="C11" s="12" t="str">
        <f t="shared" si="2"/>
        <v>8" Lime Stabilization</v>
      </c>
      <c r="D11" s="13">
        <f t="shared" si="4"/>
        <v>189928</v>
      </c>
      <c r="E11" s="8"/>
      <c r="F11" s="10">
        <f>SUMIF([1]Parameters!$G:$G,$B11,[1]Parameters!J:J)</f>
        <v>189928</v>
      </c>
      <c r="G11" s="10">
        <f>SUMIF([1]Parameters!$G:$G,$B11,[1]Parameters!K:K)</f>
        <v>0</v>
      </c>
      <c r="H11" s="10">
        <f>SUMIF([1]Parameters!$G:$G,$B11,[1]Parameters!L:L)</f>
        <v>0</v>
      </c>
      <c r="I11" s="10">
        <f>SUMIF([1]Parameters!$G:$G,$B11,[1]Parameters!M:M)</f>
        <v>0</v>
      </c>
      <c r="J11" s="10">
        <f>SUMIF([1]Parameters!$G:$G,$B11,[1]Parameters!N:N)</f>
        <v>0</v>
      </c>
      <c r="K11" s="10">
        <f>SUMIF([1]Parameters!$G:$G,$B11,[1]Parameters!O:O)</f>
        <v>0</v>
      </c>
      <c r="L11" s="10">
        <f>SUMIF([1]Parameters!$G:$G,$B11,[1]Parameters!P:P)</f>
        <v>0</v>
      </c>
      <c r="M11" s="10">
        <f>SUMIF([1]Parameters!$G:$G,$B11,[1]Parameters!Q:Q)</f>
        <v>0</v>
      </c>
      <c r="N11" s="10">
        <f>SUMIF([1]Parameters!$G:$G,$B11,[1]Parameters!R:R)</f>
        <v>0</v>
      </c>
      <c r="O11" s="10">
        <f>SUMIF([1]Parameters!$G:$G,$B11,[1]Parameters!S:S)</f>
        <v>0</v>
      </c>
      <c r="P11" s="10">
        <f>SUMIF([1]Parameters!$G:$G,$B11,[1]Parameters!T:T)</f>
        <v>0</v>
      </c>
      <c r="Q11" s="10">
        <f>SUMIF([1]Parameters!$G:$G,$B11,[1]Parameters!U:U)</f>
        <v>0</v>
      </c>
      <c r="R11" s="10">
        <f>SUMIF([1]Parameters!$G:$G,$B11,[1]Parameters!V:V)</f>
        <v>0</v>
      </c>
      <c r="S11" s="10">
        <f>SUMIF([1]Parameters!$G:$G,$B11,[1]Parameters!W:W)</f>
        <v>0</v>
      </c>
      <c r="T11" s="10">
        <f>SUMIF([1]Parameters!$G:$G,$B11,[1]Parameters!X:X)</f>
        <v>0</v>
      </c>
      <c r="U11" s="10">
        <f>SUMIF([1]Parameters!$G:$G,$B11,[1]Parameters!Y:Y)</f>
        <v>0</v>
      </c>
      <c r="V11" s="10">
        <f>SUMIF([1]Parameters!$G:$G,$B11,[1]Parameters!Z:Z)</f>
        <v>0</v>
      </c>
      <c r="W11" s="10">
        <f>SUMIF([1]Parameters!$G:$G,$B11,[1]Parameters!AA:AA)</f>
        <v>0</v>
      </c>
      <c r="X11" s="10">
        <f>SUMIF([1]Parameters!$G:$G,$B11,[1]Parameters!AB:AB)</f>
        <v>0</v>
      </c>
      <c r="Y11" s="10">
        <f>SUMIF([1]Parameters!$G:$G,$B11,[1]Parameters!AC:AC)</f>
        <v>0</v>
      </c>
      <c r="Z11" s="10">
        <f>SUMIF([1]Parameters!$G:$G,$B11,[1]Parameters!AD:AD)</f>
        <v>0</v>
      </c>
      <c r="AA11" s="10">
        <f>SUMIF([1]Parameters!$G:$G,$B11,[1]Parameters!AE:AE)</f>
        <v>0</v>
      </c>
      <c r="AB11" s="10">
        <f>SUMIF([1]Parameters!$G:$G,$B11,[1]Parameters!AF:AF)</f>
        <v>0</v>
      </c>
      <c r="AC11" s="10">
        <f>SUMIF([1]Parameters!$G:$G,$B11,[1]Parameters!AG:AG)</f>
        <v>0</v>
      </c>
      <c r="AD11" s="10">
        <f>SUMIF([1]Parameters!$G:$G,$B11,[1]Parameters!AH:AH)</f>
        <v>0</v>
      </c>
      <c r="AE11" s="10">
        <f>SUMIF([1]Parameters!$G:$G,$B11,[1]Parameters!AI:AI)</f>
        <v>0</v>
      </c>
      <c r="AF11" s="10">
        <f>SUMIF([1]Parameters!$G:$G,$B11,[1]Parameters!AJ:AJ)</f>
        <v>0</v>
      </c>
      <c r="AG11" s="10">
        <f>SUMIF([1]Parameters!$G:$G,$B11,[1]Parameters!AK:AK)</f>
        <v>0</v>
      </c>
      <c r="AH11" s="10">
        <f>SUMIF([1]Parameters!$G:$G,$B11,[1]Parameters!AL:AL)</f>
        <v>0</v>
      </c>
      <c r="AI11" s="10">
        <f>SUMIF([1]Parameters!$G:$G,$B11,[1]Parameters!AM:AM)</f>
        <v>0</v>
      </c>
    </row>
    <row r="12" spans="2:35" x14ac:dyDescent="0.2">
      <c r="B12" s="6" t="str">
        <v>1.3</v>
      </c>
      <c r="C12" s="9" t="str">
        <f t="shared" si="2"/>
        <v>Track Work</v>
      </c>
      <c r="D12" s="10">
        <f t="shared" si="4"/>
        <v>2208269.8343968</v>
      </c>
      <c r="E12" s="11"/>
      <c r="F12" s="10">
        <f>SUBTOTAL(9,F13:F15)</f>
        <v>2208269.8343968</v>
      </c>
      <c r="G12" s="10">
        <f t="shared" ref="G12:AI12" si="6">SUBTOTAL(9,G13:G15)</f>
        <v>0</v>
      </c>
      <c r="H12" s="10">
        <f t="shared" si="6"/>
        <v>0</v>
      </c>
      <c r="I12" s="10">
        <f t="shared" si="6"/>
        <v>0</v>
      </c>
      <c r="J12" s="10">
        <f t="shared" si="6"/>
        <v>0</v>
      </c>
      <c r="K12" s="10">
        <f t="shared" si="6"/>
        <v>0</v>
      </c>
      <c r="L12" s="10">
        <f t="shared" si="6"/>
        <v>0</v>
      </c>
      <c r="M12" s="10">
        <f t="shared" si="6"/>
        <v>0</v>
      </c>
      <c r="N12" s="10">
        <f t="shared" si="6"/>
        <v>0</v>
      </c>
      <c r="O12" s="10">
        <f t="shared" si="6"/>
        <v>0</v>
      </c>
      <c r="P12" s="10">
        <f t="shared" si="6"/>
        <v>0</v>
      </c>
      <c r="Q12" s="10">
        <f t="shared" si="6"/>
        <v>0</v>
      </c>
      <c r="R12" s="10">
        <f t="shared" si="6"/>
        <v>0</v>
      </c>
      <c r="S12" s="10">
        <f t="shared" si="6"/>
        <v>0</v>
      </c>
      <c r="T12" s="10">
        <f t="shared" si="6"/>
        <v>0</v>
      </c>
      <c r="U12" s="10">
        <f t="shared" si="6"/>
        <v>0</v>
      </c>
      <c r="V12" s="10">
        <f t="shared" si="6"/>
        <v>0</v>
      </c>
      <c r="W12" s="10">
        <f t="shared" si="6"/>
        <v>0</v>
      </c>
      <c r="X12" s="10">
        <f t="shared" si="6"/>
        <v>0</v>
      </c>
      <c r="Y12" s="10">
        <f t="shared" si="6"/>
        <v>0</v>
      </c>
      <c r="Z12" s="10">
        <f t="shared" si="6"/>
        <v>0</v>
      </c>
      <c r="AA12" s="10">
        <f t="shared" si="6"/>
        <v>0</v>
      </c>
      <c r="AB12" s="10">
        <f t="shared" si="6"/>
        <v>0</v>
      </c>
      <c r="AC12" s="10">
        <f t="shared" si="6"/>
        <v>0</v>
      </c>
      <c r="AD12" s="10">
        <f t="shared" si="6"/>
        <v>0</v>
      </c>
      <c r="AE12" s="10">
        <f t="shared" si="6"/>
        <v>0</v>
      </c>
      <c r="AF12" s="10">
        <f t="shared" si="6"/>
        <v>0</v>
      </c>
      <c r="AG12" s="10">
        <f t="shared" si="6"/>
        <v>0</v>
      </c>
      <c r="AH12" s="10">
        <f t="shared" si="6"/>
        <v>0</v>
      </c>
      <c r="AI12" s="10">
        <f t="shared" si="6"/>
        <v>0</v>
      </c>
    </row>
    <row r="13" spans="2:35" x14ac:dyDescent="0.2">
      <c r="B13" s="7" t="str">
        <v>1.3.1</v>
      </c>
      <c r="C13" s="12" t="str">
        <f t="shared" si="2"/>
        <v>Proposed Track (Rail, Ballast, OTM)</v>
      </c>
      <c r="D13" s="13">
        <f t="shared" si="4"/>
        <v>694475.99999679998</v>
      </c>
      <c r="E13" s="8"/>
      <c r="F13" s="10">
        <f>SUMIF([1]Parameters!$G:$G,$B13,[1]Parameters!J:J)</f>
        <v>694475.99999679998</v>
      </c>
      <c r="G13" s="10">
        <f>SUMIF([1]Parameters!$G:$G,$B13,[1]Parameters!K:K)</f>
        <v>0</v>
      </c>
      <c r="H13" s="10">
        <f>SUMIF([1]Parameters!$G:$G,$B13,[1]Parameters!L:L)</f>
        <v>0</v>
      </c>
      <c r="I13" s="10">
        <f>SUMIF([1]Parameters!$G:$G,$B13,[1]Parameters!M:M)</f>
        <v>0</v>
      </c>
      <c r="J13" s="10">
        <f>SUMIF([1]Parameters!$G:$G,$B13,[1]Parameters!N:N)</f>
        <v>0</v>
      </c>
      <c r="K13" s="10">
        <f>SUMIF([1]Parameters!$G:$G,$B13,[1]Parameters!O:O)</f>
        <v>0</v>
      </c>
      <c r="L13" s="10">
        <f>SUMIF([1]Parameters!$G:$G,$B13,[1]Parameters!P:P)</f>
        <v>0</v>
      </c>
      <c r="M13" s="10">
        <f>SUMIF([1]Parameters!$G:$G,$B13,[1]Parameters!Q:Q)</f>
        <v>0</v>
      </c>
      <c r="N13" s="10">
        <f>SUMIF([1]Parameters!$G:$G,$B13,[1]Parameters!R:R)</f>
        <v>0</v>
      </c>
      <c r="O13" s="10">
        <f>SUMIF([1]Parameters!$G:$G,$B13,[1]Parameters!S:S)</f>
        <v>0</v>
      </c>
      <c r="P13" s="10">
        <f>SUMIF([1]Parameters!$G:$G,$B13,[1]Parameters!T:T)</f>
        <v>0</v>
      </c>
      <c r="Q13" s="10">
        <f>SUMIF([1]Parameters!$G:$G,$B13,[1]Parameters!U:U)</f>
        <v>0</v>
      </c>
      <c r="R13" s="10">
        <f>SUMIF([1]Parameters!$G:$G,$B13,[1]Parameters!V:V)</f>
        <v>0</v>
      </c>
      <c r="S13" s="10">
        <f>SUMIF([1]Parameters!$G:$G,$B13,[1]Parameters!W:W)</f>
        <v>0</v>
      </c>
      <c r="T13" s="10">
        <f>SUMIF([1]Parameters!$G:$G,$B13,[1]Parameters!X:X)</f>
        <v>0</v>
      </c>
      <c r="U13" s="10">
        <f>SUMIF([1]Parameters!$G:$G,$B13,[1]Parameters!Y:Y)</f>
        <v>0</v>
      </c>
      <c r="V13" s="10">
        <f>SUMIF([1]Parameters!$G:$G,$B13,[1]Parameters!Z:Z)</f>
        <v>0</v>
      </c>
      <c r="W13" s="10">
        <f>SUMIF([1]Parameters!$G:$G,$B13,[1]Parameters!AA:AA)</f>
        <v>0</v>
      </c>
      <c r="X13" s="10">
        <f>SUMIF([1]Parameters!$G:$G,$B13,[1]Parameters!AB:AB)</f>
        <v>0</v>
      </c>
      <c r="Y13" s="10">
        <f>SUMIF([1]Parameters!$G:$G,$B13,[1]Parameters!AC:AC)</f>
        <v>0</v>
      </c>
      <c r="Z13" s="10">
        <f>SUMIF([1]Parameters!$G:$G,$B13,[1]Parameters!AD:AD)</f>
        <v>0</v>
      </c>
      <c r="AA13" s="10">
        <f>SUMIF([1]Parameters!$G:$G,$B13,[1]Parameters!AE:AE)</f>
        <v>0</v>
      </c>
      <c r="AB13" s="10">
        <f>SUMIF([1]Parameters!$G:$G,$B13,[1]Parameters!AF:AF)</f>
        <v>0</v>
      </c>
      <c r="AC13" s="10">
        <f>SUMIF([1]Parameters!$G:$G,$B13,[1]Parameters!AG:AG)</f>
        <v>0</v>
      </c>
      <c r="AD13" s="10">
        <f>SUMIF([1]Parameters!$G:$G,$B13,[1]Parameters!AH:AH)</f>
        <v>0</v>
      </c>
      <c r="AE13" s="10">
        <f>SUMIF([1]Parameters!$G:$G,$B13,[1]Parameters!AI:AI)</f>
        <v>0</v>
      </c>
      <c r="AF13" s="10">
        <f>SUMIF([1]Parameters!$G:$G,$B13,[1]Parameters!AJ:AJ)</f>
        <v>0</v>
      </c>
      <c r="AG13" s="10">
        <f>SUMIF([1]Parameters!$G:$G,$B13,[1]Parameters!AK:AK)</f>
        <v>0</v>
      </c>
      <c r="AH13" s="10">
        <f>SUMIF([1]Parameters!$G:$G,$B13,[1]Parameters!AL:AL)</f>
        <v>0</v>
      </c>
      <c r="AI13" s="10">
        <f>SUMIF([1]Parameters!$G:$G,$B13,[1]Parameters!AM:AM)</f>
        <v>0</v>
      </c>
    </row>
    <row r="14" spans="2:35" x14ac:dyDescent="0.2">
      <c r="B14" s="7" t="str">
        <v>1.3.2</v>
      </c>
      <c r="C14" s="12" t="str">
        <f t="shared" si="2"/>
        <v>Proposed Track Shift (Rail, Ballast, OTM)</v>
      </c>
      <c r="D14" s="13">
        <f t="shared" si="4"/>
        <v>513793.83439999999</v>
      </c>
      <c r="E14" s="8"/>
      <c r="F14" s="10">
        <f>SUMIF([1]Parameters!$G:$G,$B14,[1]Parameters!J:J)</f>
        <v>513793.83439999999</v>
      </c>
      <c r="G14" s="10">
        <f>SUMIF([1]Parameters!$G:$G,$B14,[1]Parameters!K:K)</f>
        <v>0</v>
      </c>
      <c r="H14" s="10">
        <f>SUMIF([1]Parameters!$G:$G,$B14,[1]Parameters!L:L)</f>
        <v>0</v>
      </c>
      <c r="I14" s="10">
        <f>SUMIF([1]Parameters!$G:$G,$B14,[1]Parameters!M:M)</f>
        <v>0</v>
      </c>
      <c r="J14" s="10">
        <f>SUMIF([1]Parameters!$G:$G,$B14,[1]Parameters!N:N)</f>
        <v>0</v>
      </c>
      <c r="K14" s="10">
        <f>SUMIF([1]Parameters!$G:$G,$B14,[1]Parameters!O:O)</f>
        <v>0</v>
      </c>
      <c r="L14" s="10">
        <f>SUMIF([1]Parameters!$G:$G,$B14,[1]Parameters!P:P)</f>
        <v>0</v>
      </c>
      <c r="M14" s="10">
        <f>SUMIF([1]Parameters!$G:$G,$B14,[1]Parameters!Q:Q)</f>
        <v>0</v>
      </c>
      <c r="N14" s="10">
        <f>SUMIF([1]Parameters!$G:$G,$B14,[1]Parameters!R:R)</f>
        <v>0</v>
      </c>
      <c r="O14" s="10">
        <f>SUMIF([1]Parameters!$G:$G,$B14,[1]Parameters!S:S)</f>
        <v>0</v>
      </c>
      <c r="P14" s="10">
        <f>SUMIF([1]Parameters!$G:$G,$B14,[1]Parameters!T:T)</f>
        <v>0</v>
      </c>
      <c r="Q14" s="10">
        <f>SUMIF([1]Parameters!$G:$G,$B14,[1]Parameters!U:U)</f>
        <v>0</v>
      </c>
      <c r="R14" s="10">
        <f>SUMIF([1]Parameters!$G:$G,$B14,[1]Parameters!V:V)</f>
        <v>0</v>
      </c>
      <c r="S14" s="10">
        <f>SUMIF([1]Parameters!$G:$G,$B14,[1]Parameters!W:W)</f>
        <v>0</v>
      </c>
      <c r="T14" s="10">
        <f>SUMIF([1]Parameters!$G:$G,$B14,[1]Parameters!X:X)</f>
        <v>0</v>
      </c>
      <c r="U14" s="10">
        <f>SUMIF([1]Parameters!$G:$G,$B14,[1]Parameters!Y:Y)</f>
        <v>0</v>
      </c>
      <c r="V14" s="10">
        <f>SUMIF([1]Parameters!$G:$G,$B14,[1]Parameters!Z:Z)</f>
        <v>0</v>
      </c>
      <c r="W14" s="10">
        <f>SUMIF([1]Parameters!$G:$G,$B14,[1]Parameters!AA:AA)</f>
        <v>0</v>
      </c>
      <c r="X14" s="10">
        <f>SUMIF([1]Parameters!$G:$G,$B14,[1]Parameters!AB:AB)</f>
        <v>0</v>
      </c>
      <c r="Y14" s="10">
        <f>SUMIF([1]Parameters!$G:$G,$B14,[1]Parameters!AC:AC)</f>
        <v>0</v>
      </c>
      <c r="Z14" s="10">
        <f>SUMIF([1]Parameters!$G:$G,$B14,[1]Parameters!AD:AD)</f>
        <v>0</v>
      </c>
      <c r="AA14" s="10">
        <f>SUMIF([1]Parameters!$G:$G,$B14,[1]Parameters!AE:AE)</f>
        <v>0</v>
      </c>
      <c r="AB14" s="10">
        <f>SUMIF([1]Parameters!$G:$G,$B14,[1]Parameters!AF:AF)</f>
        <v>0</v>
      </c>
      <c r="AC14" s="10">
        <f>SUMIF([1]Parameters!$G:$G,$B14,[1]Parameters!AG:AG)</f>
        <v>0</v>
      </c>
      <c r="AD14" s="10">
        <f>SUMIF([1]Parameters!$G:$G,$B14,[1]Parameters!AH:AH)</f>
        <v>0</v>
      </c>
      <c r="AE14" s="10">
        <f>SUMIF([1]Parameters!$G:$G,$B14,[1]Parameters!AI:AI)</f>
        <v>0</v>
      </c>
      <c r="AF14" s="10">
        <f>SUMIF([1]Parameters!$G:$G,$B14,[1]Parameters!AJ:AJ)</f>
        <v>0</v>
      </c>
      <c r="AG14" s="10">
        <f>SUMIF([1]Parameters!$G:$G,$B14,[1]Parameters!AK:AK)</f>
        <v>0</v>
      </c>
      <c r="AH14" s="10">
        <f>SUMIF([1]Parameters!$G:$G,$B14,[1]Parameters!AL:AL)</f>
        <v>0</v>
      </c>
      <c r="AI14" s="10">
        <f>SUMIF([1]Parameters!$G:$G,$B14,[1]Parameters!AM:AM)</f>
        <v>0</v>
      </c>
    </row>
    <row r="15" spans="2:35" x14ac:dyDescent="0.2">
      <c r="B15" s="7" t="str">
        <v>1.3.3</v>
      </c>
      <c r="C15" s="12" t="str">
        <f t="shared" si="2"/>
        <v>Proposed #15 Turnout</v>
      </c>
      <c r="D15" s="13">
        <f t="shared" si="4"/>
        <v>1000000</v>
      </c>
      <c r="E15" s="8"/>
      <c r="F15" s="10">
        <f>SUMIF([1]Parameters!$G:$G,$B15,[1]Parameters!J:J)</f>
        <v>1000000</v>
      </c>
      <c r="G15" s="10">
        <f>SUMIF([1]Parameters!$G:$G,$B15,[1]Parameters!K:K)</f>
        <v>0</v>
      </c>
      <c r="H15" s="10">
        <f>SUMIF([1]Parameters!$G:$G,$B15,[1]Parameters!L:L)</f>
        <v>0</v>
      </c>
      <c r="I15" s="10">
        <f>SUMIF([1]Parameters!$G:$G,$B15,[1]Parameters!M:M)</f>
        <v>0</v>
      </c>
      <c r="J15" s="10">
        <f>SUMIF([1]Parameters!$G:$G,$B15,[1]Parameters!N:N)</f>
        <v>0</v>
      </c>
      <c r="K15" s="10">
        <f>SUMIF([1]Parameters!$G:$G,$B15,[1]Parameters!O:O)</f>
        <v>0</v>
      </c>
      <c r="L15" s="10">
        <f>SUMIF([1]Parameters!$G:$G,$B15,[1]Parameters!P:P)</f>
        <v>0</v>
      </c>
      <c r="M15" s="10">
        <f>SUMIF([1]Parameters!$G:$G,$B15,[1]Parameters!Q:Q)</f>
        <v>0</v>
      </c>
      <c r="N15" s="10">
        <f>SUMIF([1]Parameters!$G:$G,$B15,[1]Parameters!R:R)</f>
        <v>0</v>
      </c>
      <c r="O15" s="10">
        <f>SUMIF([1]Parameters!$G:$G,$B15,[1]Parameters!S:S)</f>
        <v>0</v>
      </c>
      <c r="P15" s="10">
        <f>SUMIF([1]Parameters!$G:$G,$B15,[1]Parameters!T:T)</f>
        <v>0</v>
      </c>
      <c r="Q15" s="10">
        <f>SUMIF([1]Parameters!$G:$G,$B15,[1]Parameters!U:U)</f>
        <v>0</v>
      </c>
      <c r="R15" s="10">
        <f>SUMIF([1]Parameters!$G:$G,$B15,[1]Parameters!V:V)</f>
        <v>0</v>
      </c>
      <c r="S15" s="10">
        <f>SUMIF([1]Parameters!$G:$G,$B15,[1]Parameters!W:W)</f>
        <v>0</v>
      </c>
      <c r="T15" s="10">
        <f>SUMIF([1]Parameters!$G:$G,$B15,[1]Parameters!X:X)</f>
        <v>0</v>
      </c>
      <c r="U15" s="10">
        <f>SUMIF([1]Parameters!$G:$G,$B15,[1]Parameters!Y:Y)</f>
        <v>0</v>
      </c>
      <c r="V15" s="10">
        <f>SUMIF([1]Parameters!$G:$G,$B15,[1]Parameters!Z:Z)</f>
        <v>0</v>
      </c>
      <c r="W15" s="10">
        <f>SUMIF([1]Parameters!$G:$G,$B15,[1]Parameters!AA:AA)</f>
        <v>0</v>
      </c>
      <c r="X15" s="10">
        <f>SUMIF([1]Parameters!$G:$G,$B15,[1]Parameters!AB:AB)</f>
        <v>0</v>
      </c>
      <c r="Y15" s="10">
        <f>SUMIF([1]Parameters!$G:$G,$B15,[1]Parameters!AC:AC)</f>
        <v>0</v>
      </c>
      <c r="Z15" s="10">
        <f>SUMIF([1]Parameters!$G:$G,$B15,[1]Parameters!AD:AD)</f>
        <v>0</v>
      </c>
      <c r="AA15" s="10">
        <f>SUMIF([1]Parameters!$G:$G,$B15,[1]Parameters!AE:AE)</f>
        <v>0</v>
      </c>
      <c r="AB15" s="10">
        <f>SUMIF([1]Parameters!$G:$G,$B15,[1]Parameters!AF:AF)</f>
        <v>0</v>
      </c>
      <c r="AC15" s="10">
        <f>SUMIF([1]Parameters!$G:$G,$B15,[1]Parameters!AG:AG)</f>
        <v>0</v>
      </c>
      <c r="AD15" s="10">
        <f>SUMIF([1]Parameters!$G:$G,$B15,[1]Parameters!AH:AH)</f>
        <v>0</v>
      </c>
      <c r="AE15" s="10">
        <f>SUMIF([1]Parameters!$G:$G,$B15,[1]Parameters!AI:AI)</f>
        <v>0</v>
      </c>
      <c r="AF15" s="10">
        <f>SUMIF([1]Parameters!$G:$G,$B15,[1]Parameters!AJ:AJ)</f>
        <v>0</v>
      </c>
      <c r="AG15" s="10">
        <f>SUMIF([1]Parameters!$G:$G,$B15,[1]Parameters!AK:AK)</f>
        <v>0</v>
      </c>
      <c r="AH15" s="10">
        <f>SUMIF([1]Parameters!$G:$G,$B15,[1]Parameters!AL:AL)</f>
        <v>0</v>
      </c>
      <c r="AI15" s="10">
        <f>SUMIF([1]Parameters!$G:$G,$B15,[1]Parameters!AM:AM)</f>
        <v>0</v>
      </c>
    </row>
    <row r="16" spans="2:35" x14ac:dyDescent="0.2">
      <c r="B16" s="6" t="str">
        <v>1.4</v>
      </c>
      <c r="C16" s="9" t="str">
        <f t="shared" si="2"/>
        <v>Signals</v>
      </c>
      <c r="D16" s="10">
        <f t="shared" si="4"/>
        <v>4100000</v>
      </c>
      <c r="E16" s="11"/>
      <c r="F16" s="10">
        <f>SUBTOTAL(9,F17:F23)</f>
        <v>4100000</v>
      </c>
      <c r="G16" s="10">
        <f t="shared" ref="G16:AI16" si="7">SUBTOTAL(9,G17:G23)</f>
        <v>0</v>
      </c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si="7"/>
        <v>0</v>
      </c>
      <c r="V16" s="10">
        <f t="shared" si="7"/>
        <v>0</v>
      </c>
      <c r="W16" s="10">
        <f t="shared" si="7"/>
        <v>0</v>
      </c>
      <c r="X16" s="10">
        <f t="shared" si="7"/>
        <v>0</v>
      </c>
      <c r="Y16" s="10">
        <f t="shared" si="7"/>
        <v>0</v>
      </c>
      <c r="Z16" s="10">
        <f t="shared" si="7"/>
        <v>0</v>
      </c>
      <c r="AA16" s="10">
        <f t="shared" si="7"/>
        <v>0</v>
      </c>
      <c r="AB16" s="10">
        <f t="shared" si="7"/>
        <v>0</v>
      </c>
      <c r="AC16" s="10">
        <f t="shared" si="7"/>
        <v>0</v>
      </c>
      <c r="AD16" s="10">
        <f t="shared" si="7"/>
        <v>0</v>
      </c>
      <c r="AE16" s="10">
        <f t="shared" si="7"/>
        <v>0</v>
      </c>
      <c r="AF16" s="10">
        <f t="shared" si="7"/>
        <v>0</v>
      </c>
      <c r="AG16" s="10">
        <f t="shared" si="7"/>
        <v>0</v>
      </c>
      <c r="AH16" s="10">
        <f t="shared" si="7"/>
        <v>0</v>
      </c>
      <c r="AI16" s="10">
        <f t="shared" si="7"/>
        <v>0</v>
      </c>
    </row>
    <row r="17" spans="2:35" x14ac:dyDescent="0.2">
      <c r="B17" s="7" t="str">
        <v>1.4.1</v>
      </c>
      <c r="C17" s="12" t="str">
        <f t="shared" si="2"/>
        <v>Crossing Signal at Fennel Street</v>
      </c>
      <c r="D17" s="13">
        <f t="shared" si="4"/>
        <v>250000</v>
      </c>
      <c r="E17" s="8"/>
      <c r="F17" s="10">
        <f>SUMIF([1]Parameters!$G:$G,$B17,[1]Parameters!J:J)</f>
        <v>250000</v>
      </c>
      <c r="G17" s="10">
        <f>SUMIF([1]Parameters!$G:$G,$B17,[1]Parameters!K:K)</f>
        <v>0</v>
      </c>
      <c r="H17" s="10">
        <f>SUMIF([1]Parameters!$G:$G,$B17,[1]Parameters!L:L)</f>
        <v>0</v>
      </c>
      <c r="I17" s="10">
        <f>SUMIF([1]Parameters!$G:$G,$B17,[1]Parameters!M:M)</f>
        <v>0</v>
      </c>
      <c r="J17" s="10">
        <f>SUMIF([1]Parameters!$G:$G,$B17,[1]Parameters!N:N)</f>
        <v>0</v>
      </c>
      <c r="K17" s="10">
        <f>SUMIF([1]Parameters!$G:$G,$B17,[1]Parameters!O:O)</f>
        <v>0</v>
      </c>
      <c r="L17" s="10">
        <f>SUMIF([1]Parameters!$G:$G,$B17,[1]Parameters!P:P)</f>
        <v>0</v>
      </c>
      <c r="M17" s="10">
        <f>SUMIF([1]Parameters!$G:$G,$B17,[1]Parameters!Q:Q)</f>
        <v>0</v>
      </c>
      <c r="N17" s="10">
        <f>SUMIF([1]Parameters!$G:$G,$B17,[1]Parameters!R:R)</f>
        <v>0</v>
      </c>
      <c r="O17" s="10">
        <f>SUMIF([1]Parameters!$G:$G,$B17,[1]Parameters!S:S)</f>
        <v>0</v>
      </c>
      <c r="P17" s="10">
        <f>SUMIF([1]Parameters!$G:$G,$B17,[1]Parameters!T:T)</f>
        <v>0</v>
      </c>
      <c r="Q17" s="10">
        <f>SUMIF([1]Parameters!$G:$G,$B17,[1]Parameters!U:U)</f>
        <v>0</v>
      </c>
      <c r="R17" s="10">
        <f>SUMIF([1]Parameters!$G:$G,$B17,[1]Parameters!V:V)</f>
        <v>0</v>
      </c>
      <c r="S17" s="10">
        <f>SUMIF([1]Parameters!$G:$G,$B17,[1]Parameters!W:W)</f>
        <v>0</v>
      </c>
      <c r="T17" s="10">
        <f>SUMIF([1]Parameters!$G:$G,$B17,[1]Parameters!X:X)</f>
        <v>0</v>
      </c>
      <c r="U17" s="10">
        <f>SUMIF([1]Parameters!$G:$G,$B17,[1]Parameters!Y:Y)</f>
        <v>0</v>
      </c>
      <c r="V17" s="10">
        <f>SUMIF([1]Parameters!$G:$G,$B17,[1]Parameters!Z:Z)</f>
        <v>0</v>
      </c>
      <c r="W17" s="10">
        <f>SUMIF([1]Parameters!$G:$G,$B17,[1]Parameters!AA:AA)</f>
        <v>0</v>
      </c>
      <c r="X17" s="10">
        <f>SUMIF([1]Parameters!$G:$G,$B17,[1]Parameters!AB:AB)</f>
        <v>0</v>
      </c>
      <c r="Y17" s="10">
        <f>SUMIF([1]Parameters!$G:$G,$B17,[1]Parameters!AC:AC)</f>
        <v>0</v>
      </c>
      <c r="Z17" s="10">
        <f>SUMIF([1]Parameters!$G:$G,$B17,[1]Parameters!AD:AD)</f>
        <v>0</v>
      </c>
      <c r="AA17" s="10">
        <f>SUMIF([1]Parameters!$G:$G,$B17,[1]Parameters!AE:AE)</f>
        <v>0</v>
      </c>
      <c r="AB17" s="10">
        <f>SUMIF([1]Parameters!$G:$G,$B17,[1]Parameters!AF:AF)</f>
        <v>0</v>
      </c>
      <c r="AC17" s="10">
        <f>SUMIF([1]Parameters!$G:$G,$B17,[1]Parameters!AG:AG)</f>
        <v>0</v>
      </c>
      <c r="AD17" s="10">
        <f>SUMIF([1]Parameters!$G:$G,$B17,[1]Parameters!AH:AH)</f>
        <v>0</v>
      </c>
      <c r="AE17" s="10">
        <f>SUMIF([1]Parameters!$G:$G,$B17,[1]Parameters!AI:AI)</f>
        <v>0</v>
      </c>
      <c r="AF17" s="10">
        <f>SUMIF([1]Parameters!$G:$G,$B17,[1]Parameters!AJ:AJ)</f>
        <v>0</v>
      </c>
      <c r="AG17" s="10">
        <f>SUMIF([1]Parameters!$G:$G,$B17,[1]Parameters!AK:AK)</f>
        <v>0</v>
      </c>
      <c r="AH17" s="10">
        <f>SUMIF([1]Parameters!$G:$G,$B17,[1]Parameters!AL:AL)</f>
        <v>0</v>
      </c>
      <c r="AI17" s="10">
        <f>SUMIF([1]Parameters!$G:$G,$B17,[1]Parameters!AM:AM)</f>
        <v>0</v>
      </c>
    </row>
    <row r="18" spans="2:35" x14ac:dyDescent="0.2">
      <c r="B18" s="7" t="str">
        <v>1.4.2</v>
      </c>
      <c r="C18" s="12" t="str">
        <f t="shared" si="2"/>
        <v>Crossing Signal at Medina Street</v>
      </c>
      <c r="D18" s="13">
        <f t="shared" si="4"/>
        <v>250000</v>
      </c>
      <c r="E18" s="8"/>
      <c r="F18" s="10">
        <f>SUMIF([1]Parameters!$G:$G,$B18,[1]Parameters!J:J)</f>
        <v>250000</v>
      </c>
      <c r="G18" s="10">
        <f>SUMIF([1]Parameters!$G:$G,$B18,[1]Parameters!K:K)</f>
        <v>0</v>
      </c>
      <c r="H18" s="10">
        <f>SUMIF([1]Parameters!$G:$G,$B18,[1]Parameters!L:L)</f>
        <v>0</v>
      </c>
      <c r="I18" s="10">
        <f>SUMIF([1]Parameters!$G:$G,$B18,[1]Parameters!M:M)</f>
        <v>0</v>
      </c>
      <c r="J18" s="10">
        <f>SUMIF([1]Parameters!$G:$G,$B18,[1]Parameters!N:N)</f>
        <v>0</v>
      </c>
      <c r="K18" s="10">
        <f>SUMIF([1]Parameters!$G:$G,$B18,[1]Parameters!O:O)</f>
        <v>0</v>
      </c>
      <c r="L18" s="10">
        <f>SUMIF([1]Parameters!$G:$G,$B18,[1]Parameters!P:P)</f>
        <v>0</v>
      </c>
      <c r="M18" s="10">
        <f>SUMIF([1]Parameters!$G:$G,$B18,[1]Parameters!Q:Q)</f>
        <v>0</v>
      </c>
      <c r="N18" s="10">
        <f>SUMIF([1]Parameters!$G:$G,$B18,[1]Parameters!R:R)</f>
        <v>0</v>
      </c>
      <c r="O18" s="10">
        <f>SUMIF([1]Parameters!$G:$G,$B18,[1]Parameters!S:S)</f>
        <v>0</v>
      </c>
      <c r="P18" s="10">
        <f>SUMIF([1]Parameters!$G:$G,$B18,[1]Parameters!T:T)</f>
        <v>0</v>
      </c>
      <c r="Q18" s="10">
        <f>SUMIF([1]Parameters!$G:$G,$B18,[1]Parameters!U:U)</f>
        <v>0</v>
      </c>
      <c r="R18" s="10">
        <f>SUMIF([1]Parameters!$G:$G,$B18,[1]Parameters!V:V)</f>
        <v>0</v>
      </c>
      <c r="S18" s="10">
        <f>SUMIF([1]Parameters!$G:$G,$B18,[1]Parameters!W:W)</f>
        <v>0</v>
      </c>
      <c r="T18" s="10">
        <f>SUMIF([1]Parameters!$G:$G,$B18,[1]Parameters!X:X)</f>
        <v>0</v>
      </c>
      <c r="U18" s="10">
        <f>SUMIF([1]Parameters!$G:$G,$B18,[1]Parameters!Y:Y)</f>
        <v>0</v>
      </c>
      <c r="V18" s="10">
        <f>SUMIF([1]Parameters!$G:$G,$B18,[1]Parameters!Z:Z)</f>
        <v>0</v>
      </c>
      <c r="W18" s="10">
        <f>SUMIF([1]Parameters!$G:$G,$B18,[1]Parameters!AA:AA)</f>
        <v>0</v>
      </c>
      <c r="X18" s="10">
        <f>SUMIF([1]Parameters!$G:$G,$B18,[1]Parameters!AB:AB)</f>
        <v>0</v>
      </c>
      <c r="Y18" s="10">
        <f>SUMIF([1]Parameters!$G:$G,$B18,[1]Parameters!AC:AC)</f>
        <v>0</v>
      </c>
      <c r="Z18" s="10">
        <f>SUMIF([1]Parameters!$G:$G,$B18,[1]Parameters!AD:AD)</f>
        <v>0</v>
      </c>
      <c r="AA18" s="10">
        <f>SUMIF([1]Parameters!$G:$G,$B18,[1]Parameters!AE:AE)</f>
        <v>0</v>
      </c>
      <c r="AB18" s="10">
        <f>SUMIF([1]Parameters!$G:$G,$B18,[1]Parameters!AF:AF)</f>
        <v>0</v>
      </c>
      <c r="AC18" s="10">
        <f>SUMIF([1]Parameters!$G:$G,$B18,[1]Parameters!AG:AG)</f>
        <v>0</v>
      </c>
      <c r="AD18" s="10">
        <f>SUMIF([1]Parameters!$G:$G,$B18,[1]Parameters!AH:AH)</f>
        <v>0</v>
      </c>
      <c r="AE18" s="10">
        <f>SUMIF([1]Parameters!$G:$G,$B18,[1]Parameters!AI:AI)</f>
        <v>0</v>
      </c>
      <c r="AF18" s="10">
        <f>SUMIF([1]Parameters!$G:$G,$B18,[1]Parameters!AJ:AJ)</f>
        <v>0</v>
      </c>
      <c r="AG18" s="10">
        <f>SUMIF([1]Parameters!$G:$G,$B18,[1]Parameters!AK:AK)</f>
        <v>0</v>
      </c>
      <c r="AH18" s="10">
        <f>SUMIF([1]Parameters!$G:$G,$B18,[1]Parameters!AL:AL)</f>
        <v>0</v>
      </c>
      <c r="AI18" s="10">
        <f>SUMIF([1]Parameters!$G:$G,$B18,[1]Parameters!AM:AM)</f>
        <v>0</v>
      </c>
    </row>
    <row r="19" spans="2:35" x14ac:dyDescent="0.2">
      <c r="B19" s="7" t="str">
        <v>1.4.3</v>
      </c>
      <c r="C19" s="12" t="str">
        <f t="shared" si="2"/>
        <v>Crossing Signal at Frio Street</v>
      </c>
      <c r="D19" s="13">
        <f t="shared" si="4"/>
        <v>250000</v>
      </c>
      <c r="E19" s="8"/>
      <c r="F19" s="10">
        <f>SUMIF([1]Parameters!$G:$G,$B19,[1]Parameters!J:J)</f>
        <v>250000</v>
      </c>
      <c r="G19" s="10">
        <f>SUMIF([1]Parameters!$G:$G,$B19,[1]Parameters!K:K)</f>
        <v>0</v>
      </c>
      <c r="H19" s="10">
        <f>SUMIF([1]Parameters!$G:$G,$B19,[1]Parameters!L:L)</f>
        <v>0</v>
      </c>
      <c r="I19" s="10">
        <f>SUMIF([1]Parameters!$G:$G,$B19,[1]Parameters!M:M)</f>
        <v>0</v>
      </c>
      <c r="J19" s="10">
        <f>SUMIF([1]Parameters!$G:$G,$B19,[1]Parameters!N:N)</f>
        <v>0</v>
      </c>
      <c r="K19" s="10">
        <f>SUMIF([1]Parameters!$G:$G,$B19,[1]Parameters!O:O)</f>
        <v>0</v>
      </c>
      <c r="L19" s="10">
        <f>SUMIF([1]Parameters!$G:$G,$B19,[1]Parameters!P:P)</f>
        <v>0</v>
      </c>
      <c r="M19" s="10">
        <f>SUMIF([1]Parameters!$G:$G,$B19,[1]Parameters!Q:Q)</f>
        <v>0</v>
      </c>
      <c r="N19" s="10">
        <f>SUMIF([1]Parameters!$G:$G,$B19,[1]Parameters!R:R)</f>
        <v>0</v>
      </c>
      <c r="O19" s="10">
        <f>SUMIF([1]Parameters!$G:$G,$B19,[1]Parameters!S:S)</f>
        <v>0</v>
      </c>
      <c r="P19" s="10">
        <f>SUMIF([1]Parameters!$G:$G,$B19,[1]Parameters!T:T)</f>
        <v>0</v>
      </c>
      <c r="Q19" s="10">
        <f>SUMIF([1]Parameters!$G:$G,$B19,[1]Parameters!U:U)</f>
        <v>0</v>
      </c>
      <c r="R19" s="10">
        <f>SUMIF([1]Parameters!$G:$G,$B19,[1]Parameters!V:V)</f>
        <v>0</v>
      </c>
      <c r="S19" s="10">
        <f>SUMIF([1]Parameters!$G:$G,$B19,[1]Parameters!W:W)</f>
        <v>0</v>
      </c>
      <c r="T19" s="10">
        <f>SUMIF([1]Parameters!$G:$G,$B19,[1]Parameters!X:X)</f>
        <v>0</v>
      </c>
      <c r="U19" s="10">
        <f>SUMIF([1]Parameters!$G:$G,$B19,[1]Parameters!Y:Y)</f>
        <v>0</v>
      </c>
      <c r="V19" s="10">
        <f>SUMIF([1]Parameters!$G:$G,$B19,[1]Parameters!Z:Z)</f>
        <v>0</v>
      </c>
      <c r="W19" s="10">
        <f>SUMIF([1]Parameters!$G:$G,$B19,[1]Parameters!AA:AA)</f>
        <v>0</v>
      </c>
      <c r="X19" s="10">
        <f>SUMIF([1]Parameters!$G:$G,$B19,[1]Parameters!AB:AB)</f>
        <v>0</v>
      </c>
      <c r="Y19" s="10">
        <f>SUMIF([1]Parameters!$G:$G,$B19,[1]Parameters!AC:AC)</f>
        <v>0</v>
      </c>
      <c r="Z19" s="10">
        <f>SUMIF([1]Parameters!$G:$G,$B19,[1]Parameters!AD:AD)</f>
        <v>0</v>
      </c>
      <c r="AA19" s="10">
        <f>SUMIF([1]Parameters!$G:$G,$B19,[1]Parameters!AE:AE)</f>
        <v>0</v>
      </c>
      <c r="AB19" s="10">
        <f>SUMIF([1]Parameters!$G:$G,$B19,[1]Parameters!AF:AF)</f>
        <v>0</v>
      </c>
      <c r="AC19" s="10">
        <f>SUMIF([1]Parameters!$G:$G,$B19,[1]Parameters!AG:AG)</f>
        <v>0</v>
      </c>
      <c r="AD19" s="10">
        <f>SUMIF([1]Parameters!$G:$G,$B19,[1]Parameters!AH:AH)</f>
        <v>0</v>
      </c>
      <c r="AE19" s="10">
        <f>SUMIF([1]Parameters!$G:$G,$B19,[1]Parameters!AI:AI)</f>
        <v>0</v>
      </c>
      <c r="AF19" s="10">
        <f>SUMIF([1]Parameters!$G:$G,$B19,[1]Parameters!AJ:AJ)</f>
        <v>0</v>
      </c>
      <c r="AG19" s="10">
        <f>SUMIF([1]Parameters!$G:$G,$B19,[1]Parameters!AK:AK)</f>
        <v>0</v>
      </c>
      <c r="AH19" s="10">
        <f>SUMIF([1]Parameters!$G:$G,$B19,[1]Parameters!AL:AL)</f>
        <v>0</v>
      </c>
      <c r="AI19" s="10">
        <f>SUMIF([1]Parameters!$G:$G,$B19,[1]Parameters!AM:AM)</f>
        <v>0</v>
      </c>
    </row>
    <row r="20" spans="2:35" x14ac:dyDescent="0.2">
      <c r="B20" s="7" t="str">
        <v>1.4.4</v>
      </c>
      <c r="C20" s="12" t="str">
        <f t="shared" si="2"/>
        <v>Crossing Signal at Manch Street</v>
      </c>
      <c r="D20" s="13">
        <f t="shared" si="4"/>
        <v>250000</v>
      </c>
      <c r="E20" s="8"/>
      <c r="F20" s="10">
        <f>SUMIF([1]Parameters!$G:$G,$B20,[1]Parameters!J:J)</f>
        <v>250000</v>
      </c>
      <c r="G20" s="10">
        <f>SUMIF([1]Parameters!$G:$G,$B20,[1]Parameters!K:K)</f>
        <v>0</v>
      </c>
      <c r="H20" s="10">
        <f>SUMIF([1]Parameters!$G:$G,$B20,[1]Parameters!L:L)</f>
        <v>0</v>
      </c>
      <c r="I20" s="10">
        <f>SUMIF([1]Parameters!$G:$G,$B20,[1]Parameters!M:M)</f>
        <v>0</v>
      </c>
      <c r="J20" s="10">
        <f>SUMIF([1]Parameters!$G:$G,$B20,[1]Parameters!N:N)</f>
        <v>0</v>
      </c>
      <c r="K20" s="10">
        <f>SUMIF([1]Parameters!$G:$G,$B20,[1]Parameters!O:O)</f>
        <v>0</v>
      </c>
      <c r="L20" s="10">
        <f>SUMIF([1]Parameters!$G:$G,$B20,[1]Parameters!P:P)</f>
        <v>0</v>
      </c>
      <c r="M20" s="10">
        <f>SUMIF([1]Parameters!$G:$G,$B20,[1]Parameters!Q:Q)</f>
        <v>0</v>
      </c>
      <c r="N20" s="10">
        <f>SUMIF([1]Parameters!$G:$G,$B20,[1]Parameters!R:R)</f>
        <v>0</v>
      </c>
      <c r="O20" s="10">
        <f>SUMIF([1]Parameters!$G:$G,$B20,[1]Parameters!S:S)</f>
        <v>0</v>
      </c>
      <c r="P20" s="10">
        <f>SUMIF([1]Parameters!$G:$G,$B20,[1]Parameters!T:T)</f>
        <v>0</v>
      </c>
      <c r="Q20" s="10">
        <f>SUMIF([1]Parameters!$G:$G,$B20,[1]Parameters!U:U)</f>
        <v>0</v>
      </c>
      <c r="R20" s="10">
        <f>SUMIF([1]Parameters!$G:$G,$B20,[1]Parameters!V:V)</f>
        <v>0</v>
      </c>
      <c r="S20" s="10">
        <f>SUMIF([1]Parameters!$G:$G,$B20,[1]Parameters!W:W)</f>
        <v>0</v>
      </c>
      <c r="T20" s="10">
        <f>SUMIF([1]Parameters!$G:$G,$B20,[1]Parameters!X:X)</f>
        <v>0</v>
      </c>
      <c r="U20" s="10">
        <f>SUMIF([1]Parameters!$G:$G,$B20,[1]Parameters!Y:Y)</f>
        <v>0</v>
      </c>
      <c r="V20" s="10">
        <f>SUMIF([1]Parameters!$G:$G,$B20,[1]Parameters!Z:Z)</f>
        <v>0</v>
      </c>
      <c r="W20" s="10">
        <f>SUMIF([1]Parameters!$G:$G,$B20,[1]Parameters!AA:AA)</f>
        <v>0</v>
      </c>
      <c r="X20" s="10">
        <f>SUMIF([1]Parameters!$G:$G,$B20,[1]Parameters!AB:AB)</f>
        <v>0</v>
      </c>
      <c r="Y20" s="10">
        <f>SUMIF([1]Parameters!$G:$G,$B20,[1]Parameters!AC:AC)</f>
        <v>0</v>
      </c>
      <c r="Z20" s="10">
        <f>SUMIF([1]Parameters!$G:$G,$B20,[1]Parameters!AD:AD)</f>
        <v>0</v>
      </c>
      <c r="AA20" s="10">
        <f>SUMIF([1]Parameters!$G:$G,$B20,[1]Parameters!AE:AE)</f>
        <v>0</v>
      </c>
      <c r="AB20" s="10">
        <f>SUMIF([1]Parameters!$G:$G,$B20,[1]Parameters!AF:AF)</f>
        <v>0</v>
      </c>
      <c r="AC20" s="10">
        <f>SUMIF([1]Parameters!$G:$G,$B20,[1]Parameters!AG:AG)</f>
        <v>0</v>
      </c>
      <c r="AD20" s="10">
        <f>SUMIF([1]Parameters!$G:$G,$B20,[1]Parameters!AH:AH)</f>
        <v>0</v>
      </c>
      <c r="AE20" s="10">
        <f>SUMIF([1]Parameters!$G:$G,$B20,[1]Parameters!AI:AI)</f>
        <v>0</v>
      </c>
      <c r="AF20" s="10">
        <f>SUMIF([1]Parameters!$G:$G,$B20,[1]Parameters!AJ:AJ)</f>
        <v>0</v>
      </c>
      <c r="AG20" s="10">
        <f>SUMIF([1]Parameters!$G:$G,$B20,[1]Parameters!AK:AK)</f>
        <v>0</v>
      </c>
      <c r="AH20" s="10">
        <f>SUMIF([1]Parameters!$G:$G,$B20,[1]Parameters!AL:AL)</f>
        <v>0</v>
      </c>
      <c r="AI20" s="10">
        <f>SUMIF([1]Parameters!$G:$G,$B20,[1]Parameters!AM:AM)</f>
        <v>0</v>
      </c>
    </row>
    <row r="21" spans="2:35" x14ac:dyDescent="0.2">
      <c r="B21" s="7" t="str">
        <v>1.4.5</v>
      </c>
      <c r="C21" s="12" t="str">
        <f t="shared" si="2"/>
        <v>Crossing Signal at Plant Road</v>
      </c>
      <c r="D21" s="13">
        <f t="shared" si="4"/>
        <v>50000</v>
      </c>
      <c r="E21" s="8"/>
      <c r="F21" s="10">
        <f>SUMIF([1]Parameters!$G:$G,$B21,[1]Parameters!J:J)</f>
        <v>50000</v>
      </c>
      <c r="G21" s="10">
        <f>SUMIF([1]Parameters!$G:$G,$B21,[1]Parameters!K:K)</f>
        <v>0</v>
      </c>
      <c r="H21" s="10">
        <f>SUMIF([1]Parameters!$G:$G,$B21,[1]Parameters!L:L)</f>
        <v>0</v>
      </c>
      <c r="I21" s="10">
        <f>SUMIF([1]Parameters!$G:$G,$B21,[1]Parameters!M:M)</f>
        <v>0</v>
      </c>
      <c r="J21" s="10">
        <f>SUMIF([1]Parameters!$G:$G,$B21,[1]Parameters!N:N)</f>
        <v>0</v>
      </c>
      <c r="K21" s="10">
        <f>SUMIF([1]Parameters!$G:$G,$B21,[1]Parameters!O:O)</f>
        <v>0</v>
      </c>
      <c r="L21" s="10">
        <f>SUMIF([1]Parameters!$G:$G,$B21,[1]Parameters!P:P)</f>
        <v>0</v>
      </c>
      <c r="M21" s="10">
        <f>SUMIF([1]Parameters!$G:$G,$B21,[1]Parameters!Q:Q)</f>
        <v>0</v>
      </c>
      <c r="N21" s="10">
        <f>SUMIF([1]Parameters!$G:$G,$B21,[1]Parameters!R:R)</f>
        <v>0</v>
      </c>
      <c r="O21" s="10">
        <f>SUMIF([1]Parameters!$G:$G,$B21,[1]Parameters!S:S)</f>
        <v>0</v>
      </c>
      <c r="P21" s="10">
        <f>SUMIF([1]Parameters!$G:$G,$B21,[1]Parameters!T:T)</f>
        <v>0</v>
      </c>
      <c r="Q21" s="10">
        <f>SUMIF([1]Parameters!$G:$G,$B21,[1]Parameters!U:U)</f>
        <v>0</v>
      </c>
      <c r="R21" s="10">
        <f>SUMIF([1]Parameters!$G:$G,$B21,[1]Parameters!V:V)</f>
        <v>0</v>
      </c>
      <c r="S21" s="10">
        <f>SUMIF([1]Parameters!$G:$G,$B21,[1]Parameters!W:W)</f>
        <v>0</v>
      </c>
      <c r="T21" s="10">
        <f>SUMIF([1]Parameters!$G:$G,$B21,[1]Parameters!X:X)</f>
        <v>0</v>
      </c>
      <c r="U21" s="10">
        <f>SUMIF([1]Parameters!$G:$G,$B21,[1]Parameters!Y:Y)</f>
        <v>0</v>
      </c>
      <c r="V21" s="10">
        <f>SUMIF([1]Parameters!$G:$G,$B21,[1]Parameters!Z:Z)</f>
        <v>0</v>
      </c>
      <c r="W21" s="10">
        <f>SUMIF([1]Parameters!$G:$G,$B21,[1]Parameters!AA:AA)</f>
        <v>0</v>
      </c>
      <c r="X21" s="10">
        <f>SUMIF([1]Parameters!$G:$G,$B21,[1]Parameters!AB:AB)</f>
        <v>0</v>
      </c>
      <c r="Y21" s="10">
        <f>SUMIF([1]Parameters!$G:$G,$B21,[1]Parameters!AC:AC)</f>
        <v>0</v>
      </c>
      <c r="Z21" s="10">
        <f>SUMIF([1]Parameters!$G:$G,$B21,[1]Parameters!AD:AD)</f>
        <v>0</v>
      </c>
      <c r="AA21" s="10">
        <f>SUMIF([1]Parameters!$G:$G,$B21,[1]Parameters!AE:AE)</f>
        <v>0</v>
      </c>
      <c r="AB21" s="10">
        <f>SUMIF([1]Parameters!$G:$G,$B21,[1]Parameters!AF:AF)</f>
        <v>0</v>
      </c>
      <c r="AC21" s="10">
        <f>SUMIF([1]Parameters!$G:$G,$B21,[1]Parameters!AG:AG)</f>
        <v>0</v>
      </c>
      <c r="AD21" s="10">
        <f>SUMIF([1]Parameters!$G:$G,$B21,[1]Parameters!AH:AH)</f>
        <v>0</v>
      </c>
      <c r="AE21" s="10">
        <f>SUMIF([1]Parameters!$G:$G,$B21,[1]Parameters!AI:AI)</f>
        <v>0</v>
      </c>
      <c r="AF21" s="10">
        <f>SUMIF([1]Parameters!$G:$G,$B21,[1]Parameters!AJ:AJ)</f>
        <v>0</v>
      </c>
      <c r="AG21" s="10">
        <f>SUMIF([1]Parameters!$G:$G,$B21,[1]Parameters!AK:AK)</f>
        <v>0</v>
      </c>
      <c r="AH21" s="10">
        <f>SUMIF([1]Parameters!$G:$G,$B21,[1]Parameters!AL:AL)</f>
        <v>0</v>
      </c>
      <c r="AI21" s="10">
        <f>SUMIF([1]Parameters!$G:$G,$B21,[1]Parameters!AM:AM)</f>
        <v>0</v>
      </c>
    </row>
    <row r="22" spans="2:35" x14ac:dyDescent="0.2">
      <c r="B22" s="7" t="str">
        <v>1.4.6</v>
      </c>
      <c r="C22" s="12" t="str">
        <f t="shared" si="2"/>
        <v>Crossing Signal at Cemetary Road</v>
      </c>
      <c r="D22" s="13">
        <f t="shared" si="4"/>
        <v>50000</v>
      </c>
      <c r="E22" s="8"/>
      <c r="F22" s="10">
        <f>SUMIF([1]Parameters!$G:$G,$B22,[1]Parameters!J:J)</f>
        <v>50000</v>
      </c>
      <c r="G22" s="10">
        <f>SUMIF([1]Parameters!$G:$G,$B22,[1]Parameters!K:K)</f>
        <v>0</v>
      </c>
      <c r="H22" s="10">
        <f>SUMIF([1]Parameters!$G:$G,$B22,[1]Parameters!L:L)</f>
        <v>0</v>
      </c>
      <c r="I22" s="10">
        <f>SUMIF([1]Parameters!$G:$G,$B22,[1]Parameters!M:M)</f>
        <v>0</v>
      </c>
      <c r="J22" s="10">
        <f>SUMIF([1]Parameters!$G:$G,$B22,[1]Parameters!N:N)</f>
        <v>0</v>
      </c>
      <c r="K22" s="10">
        <f>SUMIF([1]Parameters!$G:$G,$B22,[1]Parameters!O:O)</f>
        <v>0</v>
      </c>
      <c r="L22" s="10">
        <f>SUMIF([1]Parameters!$G:$G,$B22,[1]Parameters!P:P)</f>
        <v>0</v>
      </c>
      <c r="M22" s="10">
        <f>SUMIF([1]Parameters!$G:$G,$B22,[1]Parameters!Q:Q)</f>
        <v>0</v>
      </c>
      <c r="N22" s="10">
        <f>SUMIF([1]Parameters!$G:$G,$B22,[1]Parameters!R:R)</f>
        <v>0</v>
      </c>
      <c r="O22" s="10">
        <f>SUMIF([1]Parameters!$G:$G,$B22,[1]Parameters!S:S)</f>
        <v>0</v>
      </c>
      <c r="P22" s="10">
        <f>SUMIF([1]Parameters!$G:$G,$B22,[1]Parameters!T:T)</f>
        <v>0</v>
      </c>
      <c r="Q22" s="10">
        <f>SUMIF([1]Parameters!$G:$G,$B22,[1]Parameters!U:U)</f>
        <v>0</v>
      </c>
      <c r="R22" s="10">
        <f>SUMIF([1]Parameters!$G:$G,$B22,[1]Parameters!V:V)</f>
        <v>0</v>
      </c>
      <c r="S22" s="10">
        <f>SUMIF([1]Parameters!$G:$G,$B22,[1]Parameters!W:W)</f>
        <v>0</v>
      </c>
      <c r="T22" s="10">
        <f>SUMIF([1]Parameters!$G:$G,$B22,[1]Parameters!X:X)</f>
        <v>0</v>
      </c>
      <c r="U22" s="10">
        <f>SUMIF([1]Parameters!$G:$G,$B22,[1]Parameters!Y:Y)</f>
        <v>0</v>
      </c>
      <c r="V22" s="10">
        <f>SUMIF([1]Parameters!$G:$G,$B22,[1]Parameters!Z:Z)</f>
        <v>0</v>
      </c>
      <c r="W22" s="10">
        <f>SUMIF([1]Parameters!$G:$G,$B22,[1]Parameters!AA:AA)</f>
        <v>0</v>
      </c>
      <c r="X22" s="10">
        <f>SUMIF([1]Parameters!$G:$G,$B22,[1]Parameters!AB:AB)</f>
        <v>0</v>
      </c>
      <c r="Y22" s="10">
        <f>SUMIF([1]Parameters!$G:$G,$B22,[1]Parameters!AC:AC)</f>
        <v>0</v>
      </c>
      <c r="Z22" s="10">
        <f>SUMIF([1]Parameters!$G:$G,$B22,[1]Parameters!AD:AD)</f>
        <v>0</v>
      </c>
      <c r="AA22" s="10">
        <f>SUMIF([1]Parameters!$G:$G,$B22,[1]Parameters!AE:AE)</f>
        <v>0</v>
      </c>
      <c r="AB22" s="10">
        <f>SUMIF([1]Parameters!$G:$G,$B22,[1]Parameters!AF:AF)</f>
        <v>0</v>
      </c>
      <c r="AC22" s="10">
        <f>SUMIF([1]Parameters!$G:$G,$B22,[1]Parameters!AG:AG)</f>
        <v>0</v>
      </c>
      <c r="AD22" s="10">
        <f>SUMIF([1]Parameters!$G:$G,$B22,[1]Parameters!AH:AH)</f>
        <v>0</v>
      </c>
      <c r="AE22" s="10">
        <f>SUMIF([1]Parameters!$G:$G,$B22,[1]Parameters!AI:AI)</f>
        <v>0</v>
      </c>
      <c r="AF22" s="10">
        <f>SUMIF([1]Parameters!$G:$G,$B22,[1]Parameters!AJ:AJ)</f>
        <v>0</v>
      </c>
      <c r="AG22" s="10">
        <f>SUMIF([1]Parameters!$G:$G,$B22,[1]Parameters!AK:AK)</f>
        <v>0</v>
      </c>
      <c r="AH22" s="10">
        <f>SUMIF([1]Parameters!$G:$G,$B22,[1]Parameters!AL:AL)</f>
        <v>0</v>
      </c>
      <c r="AI22" s="10">
        <f>SUMIF([1]Parameters!$G:$G,$B22,[1]Parameters!AM:AM)</f>
        <v>0</v>
      </c>
    </row>
    <row r="23" spans="2:35" x14ac:dyDescent="0.2">
      <c r="B23" s="7" t="str">
        <v>1.4.7</v>
      </c>
      <c r="C23" s="12" t="str">
        <f t="shared" si="2"/>
        <v>Signal Work</v>
      </c>
      <c r="D23" s="13">
        <f t="shared" si="4"/>
        <v>3000000</v>
      </c>
      <c r="E23" s="8"/>
      <c r="F23" s="10">
        <f>SUMIF([1]Parameters!$G:$G,$B23,[1]Parameters!J:J)</f>
        <v>3000000</v>
      </c>
      <c r="G23" s="10">
        <f>SUMIF([1]Parameters!$G:$G,$B23,[1]Parameters!K:K)</f>
        <v>0</v>
      </c>
      <c r="H23" s="10">
        <f>SUMIF([1]Parameters!$G:$G,$B23,[1]Parameters!L:L)</f>
        <v>0</v>
      </c>
      <c r="I23" s="10">
        <f>SUMIF([1]Parameters!$G:$G,$B23,[1]Parameters!M:M)</f>
        <v>0</v>
      </c>
      <c r="J23" s="10">
        <f>SUMIF([1]Parameters!$G:$G,$B23,[1]Parameters!N:N)</f>
        <v>0</v>
      </c>
      <c r="K23" s="10">
        <f>SUMIF([1]Parameters!$G:$G,$B23,[1]Parameters!O:O)</f>
        <v>0</v>
      </c>
      <c r="L23" s="10">
        <f>SUMIF([1]Parameters!$G:$G,$B23,[1]Parameters!P:P)</f>
        <v>0</v>
      </c>
      <c r="M23" s="10">
        <f>SUMIF([1]Parameters!$G:$G,$B23,[1]Parameters!Q:Q)</f>
        <v>0</v>
      </c>
      <c r="N23" s="10">
        <f>SUMIF([1]Parameters!$G:$G,$B23,[1]Parameters!R:R)</f>
        <v>0</v>
      </c>
      <c r="O23" s="10">
        <f>SUMIF([1]Parameters!$G:$G,$B23,[1]Parameters!S:S)</f>
        <v>0</v>
      </c>
      <c r="P23" s="10">
        <f>SUMIF([1]Parameters!$G:$G,$B23,[1]Parameters!T:T)</f>
        <v>0</v>
      </c>
      <c r="Q23" s="10">
        <f>SUMIF([1]Parameters!$G:$G,$B23,[1]Parameters!U:U)</f>
        <v>0</v>
      </c>
      <c r="R23" s="10">
        <f>SUMIF([1]Parameters!$G:$G,$B23,[1]Parameters!V:V)</f>
        <v>0</v>
      </c>
      <c r="S23" s="10">
        <f>SUMIF([1]Parameters!$G:$G,$B23,[1]Parameters!W:W)</f>
        <v>0</v>
      </c>
      <c r="T23" s="10">
        <f>SUMIF([1]Parameters!$G:$G,$B23,[1]Parameters!X:X)</f>
        <v>0</v>
      </c>
      <c r="U23" s="10">
        <f>SUMIF([1]Parameters!$G:$G,$B23,[1]Parameters!Y:Y)</f>
        <v>0</v>
      </c>
      <c r="V23" s="10">
        <f>SUMIF([1]Parameters!$G:$G,$B23,[1]Parameters!Z:Z)</f>
        <v>0</v>
      </c>
      <c r="W23" s="10">
        <f>SUMIF([1]Parameters!$G:$G,$B23,[1]Parameters!AA:AA)</f>
        <v>0</v>
      </c>
      <c r="X23" s="10">
        <f>SUMIF([1]Parameters!$G:$G,$B23,[1]Parameters!AB:AB)</f>
        <v>0</v>
      </c>
      <c r="Y23" s="10">
        <f>SUMIF([1]Parameters!$G:$G,$B23,[1]Parameters!AC:AC)</f>
        <v>0</v>
      </c>
      <c r="Z23" s="10">
        <f>SUMIF([1]Parameters!$G:$G,$B23,[1]Parameters!AD:AD)</f>
        <v>0</v>
      </c>
      <c r="AA23" s="10">
        <f>SUMIF([1]Parameters!$G:$G,$B23,[1]Parameters!AE:AE)</f>
        <v>0</v>
      </c>
      <c r="AB23" s="10">
        <f>SUMIF([1]Parameters!$G:$G,$B23,[1]Parameters!AF:AF)</f>
        <v>0</v>
      </c>
      <c r="AC23" s="10">
        <f>SUMIF([1]Parameters!$G:$G,$B23,[1]Parameters!AG:AG)</f>
        <v>0</v>
      </c>
      <c r="AD23" s="10">
        <f>SUMIF([1]Parameters!$G:$G,$B23,[1]Parameters!AH:AH)</f>
        <v>0</v>
      </c>
      <c r="AE23" s="10">
        <f>SUMIF([1]Parameters!$G:$G,$B23,[1]Parameters!AI:AI)</f>
        <v>0</v>
      </c>
      <c r="AF23" s="10">
        <f>SUMIF([1]Parameters!$G:$G,$B23,[1]Parameters!AJ:AJ)</f>
        <v>0</v>
      </c>
      <c r="AG23" s="10">
        <f>SUMIF([1]Parameters!$G:$G,$B23,[1]Parameters!AK:AK)</f>
        <v>0</v>
      </c>
      <c r="AH23" s="10">
        <f>SUMIF([1]Parameters!$G:$G,$B23,[1]Parameters!AL:AL)</f>
        <v>0</v>
      </c>
      <c r="AI23" s="10">
        <f>SUMIF([1]Parameters!$G:$G,$B23,[1]Parameters!AM:AM)</f>
        <v>0</v>
      </c>
    </row>
    <row r="24" spans="2:35" x14ac:dyDescent="0.2">
      <c r="B24" s="6" t="str">
        <v>1.5</v>
      </c>
      <c r="C24" s="9" t="str">
        <f t="shared" si="2"/>
        <v>Miscellaneous</v>
      </c>
      <c r="D24" s="10">
        <f t="shared" si="4"/>
        <v>5775000</v>
      </c>
      <c r="E24" s="11"/>
      <c r="F24" s="10">
        <f>SUBTOTAL(9,F25:F31)</f>
        <v>5775000</v>
      </c>
      <c r="G24" s="10">
        <f t="shared" ref="G24:AI24" si="8">SUBTOTAL(9,G25:G31)</f>
        <v>0</v>
      </c>
      <c r="H24" s="10">
        <f t="shared" si="8"/>
        <v>0</v>
      </c>
      <c r="I24" s="10">
        <f t="shared" si="8"/>
        <v>0</v>
      </c>
      <c r="J24" s="10">
        <f t="shared" si="8"/>
        <v>0</v>
      </c>
      <c r="K24" s="10">
        <f t="shared" si="8"/>
        <v>0</v>
      </c>
      <c r="L24" s="10">
        <f t="shared" si="8"/>
        <v>0</v>
      </c>
      <c r="M24" s="10">
        <f t="shared" si="8"/>
        <v>0</v>
      </c>
      <c r="N24" s="10">
        <f t="shared" si="8"/>
        <v>0</v>
      </c>
      <c r="O24" s="10">
        <f t="shared" si="8"/>
        <v>0</v>
      </c>
      <c r="P24" s="10">
        <f t="shared" si="8"/>
        <v>0</v>
      </c>
      <c r="Q24" s="10">
        <f t="shared" si="8"/>
        <v>0</v>
      </c>
      <c r="R24" s="10">
        <f t="shared" si="8"/>
        <v>0</v>
      </c>
      <c r="S24" s="10">
        <f t="shared" si="8"/>
        <v>0</v>
      </c>
      <c r="T24" s="10">
        <f t="shared" si="8"/>
        <v>0</v>
      </c>
      <c r="U24" s="10">
        <f t="shared" si="8"/>
        <v>0</v>
      </c>
      <c r="V24" s="10">
        <f t="shared" si="8"/>
        <v>0</v>
      </c>
      <c r="W24" s="10">
        <f t="shared" si="8"/>
        <v>0</v>
      </c>
      <c r="X24" s="10">
        <f t="shared" si="8"/>
        <v>0</v>
      </c>
      <c r="Y24" s="10">
        <f t="shared" si="8"/>
        <v>0</v>
      </c>
      <c r="Z24" s="10">
        <f t="shared" si="8"/>
        <v>0</v>
      </c>
      <c r="AA24" s="10">
        <f t="shared" si="8"/>
        <v>0</v>
      </c>
      <c r="AB24" s="10">
        <f t="shared" si="8"/>
        <v>0</v>
      </c>
      <c r="AC24" s="10">
        <f t="shared" si="8"/>
        <v>0</v>
      </c>
      <c r="AD24" s="10">
        <f t="shared" si="8"/>
        <v>0</v>
      </c>
      <c r="AE24" s="10">
        <f t="shared" si="8"/>
        <v>0</v>
      </c>
      <c r="AF24" s="10">
        <f t="shared" si="8"/>
        <v>0</v>
      </c>
      <c r="AG24" s="10">
        <f t="shared" si="8"/>
        <v>0</v>
      </c>
      <c r="AH24" s="10">
        <f t="shared" si="8"/>
        <v>0</v>
      </c>
      <c r="AI24" s="10">
        <f t="shared" si="8"/>
        <v>0</v>
      </c>
    </row>
    <row r="25" spans="2:35" x14ac:dyDescent="0.2">
      <c r="B25" s="7" t="str">
        <v>1.5.1</v>
      </c>
      <c r="C25" s="12" t="str">
        <f t="shared" si="2"/>
        <v>Extend Pipe Culverts (36" HDPE)</v>
      </c>
      <c r="D25" s="13">
        <f t="shared" si="4"/>
        <v>225000</v>
      </c>
      <c r="E25" s="8"/>
      <c r="F25" s="10">
        <f>SUMIF([1]Parameters!$G:$G,$B25,[1]Parameters!J:J)</f>
        <v>225000</v>
      </c>
      <c r="G25" s="10">
        <f>SUMIF([1]Parameters!$G:$G,$B25,[1]Parameters!K:K)</f>
        <v>0</v>
      </c>
      <c r="H25" s="10">
        <f>SUMIF([1]Parameters!$G:$G,$B25,[1]Parameters!L:L)</f>
        <v>0</v>
      </c>
      <c r="I25" s="10">
        <f>SUMIF([1]Parameters!$G:$G,$B25,[1]Parameters!M:M)</f>
        <v>0</v>
      </c>
      <c r="J25" s="10">
        <f>SUMIF([1]Parameters!$G:$G,$B25,[1]Parameters!N:N)</f>
        <v>0</v>
      </c>
      <c r="K25" s="10">
        <f>SUMIF([1]Parameters!$G:$G,$B25,[1]Parameters!O:O)</f>
        <v>0</v>
      </c>
      <c r="L25" s="10">
        <f>SUMIF([1]Parameters!$G:$G,$B25,[1]Parameters!P:P)</f>
        <v>0</v>
      </c>
      <c r="M25" s="10">
        <f>SUMIF([1]Parameters!$G:$G,$B25,[1]Parameters!Q:Q)</f>
        <v>0</v>
      </c>
      <c r="N25" s="10">
        <f>SUMIF([1]Parameters!$G:$G,$B25,[1]Parameters!R:R)</f>
        <v>0</v>
      </c>
      <c r="O25" s="10">
        <f>SUMIF([1]Parameters!$G:$G,$B25,[1]Parameters!S:S)</f>
        <v>0</v>
      </c>
      <c r="P25" s="10">
        <f>SUMIF([1]Parameters!$G:$G,$B25,[1]Parameters!T:T)</f>
        <v>0</v>
      </c>
      <c r="Q25" s="10">
        <f>SUMIF([1]Parameters!$G:$G,$B25,[1]Parameters!U:U)</f>
        <v>0</v>
      </c>
      <c r="R25" s="10">
        <f>SUMIF([1]Parameters!$G:$G,$B25,[1]Parameters!V:V)</f>
        <v>0</v>
      </c>
      <c r="S25" s="10">
        <f>SUMIF([1]Parameters!$G:$G,$B25,[1]Parameters!W:W)</f>
        <v>0</v>
      </c>
      <c r="T25" s="10">
        <f>SUMIF([1]Parameters!$G:$G,$B25,[1]Parameters!X:X)</f>
        <v>0</v>
      </c>
      <c r="U25" s="10">
        <f>SUMIF([1]Parameters!$G:$G,$B25,[1]Parameters!Y:Y)</f>
        <v>0</v>
      </c>
      <c r="V25" s="10">
        <f>SUMIF([1]Parameters!$G:$G,$B25,[1]Parameters!Z:Z)</f>
        <v>0</v>
      </c>
      <c r="W25" s="10">
        <f>SUMIF([1]Parameters!$G:$G,$B25,[1]Parameters!AA:AA)</f>
        <v>0</v>
      </c>
      <c r="X25" s="10">
        <f>SUMIF([1]Parameters!$G:$G,$B25,[1]Parameters!AB:AB)</f>
        <v>0</v>
      </c>
      <c r="Y25" s="10">
        <f>SUMIF([1]Parameters!$G:$G,$B25,[1]Parameters!AC:AC)</f>
        <v>0</v>
      </c>
      <c r="Z25" s="10">
        <f>SUMIF([1]Parameters!$G:$G,$B25,[1]Parameters!AD:AD)</f>
        <v>0</v>
      </c>
      <c r="AA25" s="10">
        <f>SUMIF([1]Parameters!$G:$G,$B25,[1]Parameters!AE:AE)</f>
        <v>0</v>
      </c>
      <c r="AB25" s="10">
        <f>SUMIF([1]Parameters!$G:$G,$B25,[1]Parameters!AF:AF)</f>
        <v>0</v>
      </c>
      <c r="AC25" s="10">
        <f>SUMIF([1]Parameters!$G:$G,$B25,[1]Parameters!AG:AG)</f>
        <v>0</v>
      </c>
      <c r="AD25" s="10">
        <f>SUMIF([1]Parameters!$G:$G,$B25,[1]Parameters!AH:AH)</f>
        <v>0</v>
      </c>
      <c r="AE25" s="10">
        <f>SUMIF([1]Parameters!$G:$G,$B25,[1]Parameters!AI:AI)</f>
        <v>0</v>
      </c>
      <c r="AF25" s="10">
        <f>SUMIF([1]Parameters!$G:$G,$B25,[1]Parameters!AJ:AJ)</f>
        <v>0</v>
      </c>
      <c r="AG25" s="10">
        <f>SUMIF([1]Parameters!$G:$G,$B25,[1]Parameters!AK:AK)</f>
        <v>0</v>
      </c>
      <c r="AH25" s="10">
        <f>SUMIF([1]Parameters!$G:$G,$B25,[1]Parameters!AL:AL)</f>
        <v>0</v>
      </c>
      <c r="AI25" s="10">
        <f>SUMIF([1]Parameters!$G:$G,$B25,[1]Parameters!AM:AM)</f>
        <v>0</v>
      </c>
    </row>
    <row r="26" spans="2:35" x14ac:dyDescent="0.2">
      <c r="B26" s="7" t="str">
        <v>1.5.2</v>
      </c>
      <c r="C26" s="12" t="str">
        <f t="shared" si="2"/>
        <v>Remove Existing Street Crossing</v>
      </c>
      <c r="D26" s="13">
        <f t="shared" si="4"/>
        <v>200000</v>
      </c>
      <c r="E26" s="8"/>
      <c r="F26" s="10">
        <f>SUMIF([1]Parameters!$G:$G,$B26,[1]Parameters!J:J)</f>
        <v>200000</v>
      </c>
      <c r="G26" s="10">
        <f>SUMIF([1]Parameters!$G:$G,$B26,[1]Parameters!K:K)</f>
        <v>0</v>
      </c>
      <c r="H26" s="10">
        <f>SUMIF([1]Parameters!$G:$G,$B26,[1]Parameters!L:L)</f>
        <v>0</v>
      </c>
      <c r="I26" s="10">
        <f>SUMIF([1]Parameters!$G:$G,$B26,[1]Parameters!M:M)</f>
        <v>0</v>
      </c>
      <c r="J26" s="10">
        <f>SUMIF([1]Parameters!$G:$G,$B26,[1]Parameters!N:N)</f>
        <v>0</v>
      </c>
      <c r="K26" s="10">
        <f>SUMIF([1]Parameters!$G:$G,$B26,[1]Parameters!O:O)</f>
        <v>0</v>
      </c>
      <c r="L26" s="10">
        <f>SUMIF([1]Parameters!$G:$G,$B26,[1]Parameters!P:P)</f>
        <v>0</v>
      </c>
      <c r="M26" s="10">
        <f>SUMIF([1]Parameters!$G:$G,$B26,[1]Parameters!Q:Q)</f>
        <v>0</v>
      </c>
      <c r="N26" s="10">
        <f>SUMIF([1]Parameters!$G:$G,$B26,[1]Parameters!R:R)</f>
        <v>0</v>
      </c>
      <c r="O26" s="10">
        <f>SUMIF([1]Parameters!$G:$G,$B26,[1]Parameters!S:S)</f>
        <v>0</v>
      </c>
      <c r="P26" s="10">
        <f>SUMIF([1]Parameters!$G:$G,$B26,[1]Parameters!T:T)</f>
        <v>0</v>
      </c>
      <c r="Q26" s="10">
        <f>SUMIF([1]Parameters!$G:$G,$B26,[1]Parameters!U:U)</f>
        <v>0</v>
      </c>
      <c r="R26" s="10">
        <f>SUMIF([1]Parameters!$G:$G,$B26,[1]Parameters!V:V)</f>
        <v>0</v>
      </c>
      <c r="S26" s="10">
        <f>SUMIF([1]Parameters!$G:$G,$B26,[1]Parameters!W:W)</f>
        <v>0</v>
      </c>
      <c r="T26" s="10">
        <f>SUMIF([1]Parameters!$G:$G,$B26,[1]Parameters!X:X)</f>
        <v>0</v>
      </c>
      <c r="U26" s="10">
        <f>SUMIF([1]Parameters!$G:$G,$B26,[1]Parameters!Y:Y)</f>
        <v>0</v>
      </c>
      <c r="V26" s="10">
        <f>SUMIF([1]Parameters!$G:$G,$B26,[1]Parameters!Z:Z)</f>
        <v>0</v>
      </c>
      <c r="W26" s="10">
        <f>SUMIF([1]Parameters!$G:$G,$B26,[1]Parameters!AA:AA)</f>
        <v>0</v>
      </c>
      <c r="X26" s="10">
        <f>SUMIF([1]Parameters!$G:$G,$B26,[1]Parameters!AB:AB)</f>
        <v>0</v>
      </c>
      <c r="Y26" s="10">
        <f>SUMIF([1]Parameters!$G:$G,$B26,[1]Parameters!AC:AC)</f>
        <v>0</v>
      </c>
      <c r="Z26" s="10">
        <f>SUMIF([1]Parameters!$G:$G,$B26,[1]Parameters!AD:AD)</f>
        <v>0</v>
      </c>
      <c r="AA26" s="10">
        <f>SUMIF([1]Parameters!$G:$G,$B26,[1]Parameters!AE:AE)</f>
        <v>0</v>
      </c>
      <c r="AB26" s="10">
        <f>SUMIF([1]Parameters!$G:$G,$B26,[1]Parameters!AF:AF)</f>
        <v>0</v>
      </c>
      <c r="AC26" s="10">
        <f>SUMIF([1]Parameters!$G:$G,$B26,[1]Parameters!AG:AG)</f>
        <v>0</v>
      </c>
      <c r="AD26" s="10">
        <f>SUMIF([1]Parameters!$G:$G,$B26,[1]Parameters!AH:AH)</f>
        <v>0</v>
      </c>
      <c r="AE26" s="10">
        <f>SUMIF([1]Parameters!$G:$G,$B26,[1]Parameters!AI:AI)</f>
        <v>0</v>
      </c>
      <c r="AF26" s="10">
        <f>SUMIF([1]Parameters!$G:$G,$B26,[1]Parameters!AJ:AJ)</f>
        <v>0</v>
      </c>
      <c r="AG26" s="10">
        <f>SUMIF([1]Parameters!$G:$G,$B26,[1]Parameters!AK:AK)</f>
        <v>0</v>
      </c>
      <c r="AH26" s="10">
        <f>SUMIF([1]Parameters!$G:$G,$B26,[1]Parameters!AL:AL)</f>
        <v>0</v>
      </c>
      <c r="AI26" s="10">
        <f>SUMIF([1]Parameters!$G:$G,$B26,[1]Parameters!AM:AM)</f>
        <v>0</v>
      </c>
    </row>
    <row r="27" spans="2:35" x14ac:dyDescent="0.2">
      <c r="B27" s="7" t="str">
        <v>1.5.3</v>
      </c>
      <c r="C27" s="12" t="str">
        <f t="shared" si="2"/>
        <v>Proposed Street Crossing</v>
      </c>
      <c r="D27" s="13">
        <f t="shared" si="4"/>
        <v>500000</v>
      </c>
      <c r="E27" s="8"/>
      <c r="F27" s="10">
        <f>SUMIF([1]Parameters!$G:$G,$B27,[1]Parameters!J:J)</f>
        <v>500000</v>
      </c>
      <c r="G27" s="10">
        <f>SUMIF([1]Parameters!$G:$G,$B27,[1]Parameters!K:K)</f>
        <v>0</v>
      </c>
      <c r="H27" s="10">
        <f>SUMIF([1]Parameters!$G:$G,$B27,[1]Parameters!L:L)</f>
        <v>0</v>
      </c>
      <c r="I27" s="10">
        <f>SUMIF([1]Parameters!$G:$G,$B27,[1]Parameters!M:M)</f>
        <v>0</v>
      </c>
      <c r="J27" s="10">
        <f>SUMIF([1]Parameters!$G:$G,$B27,[1]Parameters!N:N)</f>
        <v>0</v>
      </c>
      <c r="K27" s="10">
        <f>SUMIF([1]Parameters!$G:$G,$B27,[1]Parameters!O:O)</f>
        <v>0</v>
      </c>
      <c r="L27" s="10">
        <f>SUMIF([1]Parameters!$G:$G,$B27,[1]Parameters!P:P)</f>
        <v>0</v>
      </c>
      <c r="M27" s="10">
        <f>SUMIF([1]Parameters!$G:$G,$B27,[1]Parameters!Q:Q)</f>
        <v>0</v>
      </c>
      <c r="N27" s="10">
        <f>SUMIF([1]Parameters!$G:$G,$B27,[1]Parameters!R:R)</f>
        <v>0</v>
      </c>
      <c r="O27" s="10">
        <f>SUMIF([1]Parameters!$G:$G,$B27,[1]Parameters!S:S)</f>
        <v>0</v>
      </c>
      <c r="P27" s="10">
        <f>SUMIF([1]Parameters!$G:$G,$B27,[1]Parameters!T:T)</f>
        <v>0</v>
      </c>
      <c r="Q27" s="10">
        <f>SUMIF([1]Parameters!$G:$G,$B27,[1]Parameters!U:U)</f>
        <v>0</v>
      </c>
      <c r="R27" s="10">
        <f>SUMIF([1]Parameters!$G:$G,$B27,[1]Parameters!V:V)</f>
        <v>0</v>
      </c>
      <c r="S27" s="10">
        <f>SUMIF([1]Parameters!$G:$G,$B27,[1]Parameters!W:W)</f>
        <v>0</v>
      </c>
      <c r="T27" s="10">
        <f>SUMIF([1]Parameters!$G:$G,$B27,[1]Parameters!X:X)</f>
        <v>0</v>
      </c>
      <c r="U27" s="10">
        <f>SUMIF([1]Parameters!$G:$G,$B27,[1]Parameters!Y:Y)</f>
        <v>0</v>
      </c>
      <c r="V27" s="10">
        <f>SUMIF([1]Parameters!$G:$G,$B27,[1]Parameters!Z:Z)</f>
        <v>0</v>
      </c>
      <c r="W27" s="10">
        <f>SUMIF([1]Parameters!$G:$G,$B27,[1]Parameters!AA:AA)</f>
        <v>0</v>
      </c>
      <c r="X27" s="10">
        <f>SUMIF([1]Parameters!$G:$G,$B27,[1]Parameters!AB:AB)</f>
        <v>0</v>
      </c>
      <c r="Y27" s="10">
        <f>SUMIF([1]Parameters!$G:$G,$B27,[1]Parameters!AC:AC)</f>
        <v>0</v>
      </c>
      <c r="Z27" s="10">
        <f>SUMIF([1]Parameters!$G:$G,$B27,[1]Parameters!AD:AD)</f>
        <v>0</v>
      </c>
      <c r="AA27" s="10">
        <f>SUMIF([1]Parameters!$G:$G,$B27,[1]Parameters!AE:AE)</f>
        <v>0</v>
      </c>
      <c r="AB27" s="10">
        <f>SUMIF([1]Parameters!$G:$G,$B27,[1]Parameters!AF:AF)</f>
        <v>0</v>
      </c>
      <c r="AC27" s="10">
        <f>SUMIF([1]Parameters!$G:$G,$B27,[1]Parameters!AG:AG)</f>
        <v>0</v>
      </c>
      <c r="AD27" s="10">
        <f>SUMIF([1]Parameters!$G:$G,$B27,[1]Parameters!AH:AH)</f>
        <v>0</v>
      </c>
      <c r="AE27" s="10">
        <f>SUMIF([1]Parameters!$G:$G,$B27,[1]Parameters!AI:AI)</f>
        <v>0</v>
      </c>
      <c r="AF27" s="10">
        <f>SUMIF([1]Parameters!$G:$G,$B27,[1]Parameters!AJ:AJ)</f>
        <v>0</v>
      </c>
      <c r="AG27" s="10">
        <f>SUMIF([1]Parameters!$G:$G,$B27,[1]Parameters!AK:AK)</f>
        <v>0</v>
      </c>
      <c r="AH27" s="10">
        <f>SUMIF([1]Parameters!$G:$G,$B27,[1]Parameters!AL:AL)</f>
        <v>0</v>
      </c>
      <c r="AI27" s="10">
        <f>SUMIF([1]Parameters!$G:$G,$B27,[1]Parameters!AM:AM)</f>
        <v>0</v>
      </c>
    </row>
    <row r="28" spans="2:35" x14ac:dyDescent="0.2">
      <c r="B28" s="7" t="str">
        <v>1.5.4</v>
      </c>
      <c r="C28" s="12" t="str">
        <f t="shared" si="2"/>
        <v>Demolish Existing Broadway Bridge</v>
      </c>
      <c r="D28" s="13">
        <f t="shared" si="4"/>
        <v>100000</v>
      </c>
      <c r="E28" s="8"/>
      <c r="F28" s="10">
        <f>SUMIF([1]Parameters!$G:$G,$B28,[1]Parameters!J:J)</f>
        <v>100000</v>
      </c>
      <c r="G28" s="10">
        <f>SUMIF([1]Parameters!$G:$G,$B28,[1]Parameters!K:K)</f>
        <v>0</v>
      </c>
      <c r="H28" s="10">
        <f>SUMIF([1]Parameters!$G:$G,$B28,[1]Parameters!L:L)</f>
        <v>0</v>
      </c>
      <c r="I28" s="10">
        <f>SUMIF([1]Parameters!$G:$G,$B28,[1]Parameters!M:M)</f>
        <v>0</v>
      </c>
      <c r="J28" s="10">
        <f>SUMIF([1]Parameters!$G:$G,$B28,[1]Parameters!N:N)</f>
        <v>0</v>
      </c>
      <c r="K28" s="10">
        <f>SUMIF([1]Parameters!$G:$G,$B28,[1]Parameters!O:O)</f>
        <v>0</v>
      </c>
      <c r="L28" s="10">
        <f>SUMIF([1]Parameters!$G:$G,$B28,[1]Parameters!P:P)</f>
        <v>0</v>
      </c>
      <c r="M28" s="10">
        <f>SUMIF([1]Parameters!$G:$G,$B28,[1]Parameters!Q:Q)</f>
        <v>0</v>
      </c>
      <c r="N28" s="10">
        <f>SUMIF([1]Parameters!$G:$G,$B28,[1]Parameters!R:R)</f>
        <v>0</v>
      </c>
      <c r="O28" s="10">
        <f>SUMIF([1]Parameters!$G:$G,$B28,[1]Parameters!S:S)</f>
        <v>0</v>
      </c>
      <c r="P28" s="10">
        <f>SUMIF([1]Parameters!$G:$G,$B28,[1]Parameters!T:T)</f>
        <v>0</v>
      </c>
      <c r="Q28" s="10">
        <f>SUMIF([1]Parameters!$G:$G,$B28,[1]Parameters!U:U)</f>
        <v>0</v>
      </c>
      <c r="R28" s="10">
        <f>SUMIF([1]Parameters!$G:$G,$B28,[1]Parameters!V:V)</f>
        <v>0</v>
      </c>
      <c r="S28" s="10">
        <f>SUMIF([1]Parameters!$G:$G,$B28,[1]Parameters!W:W)</f>
        <v>0</v>
      </c>
      <c r="T28" s="10">
        <f>SUMIF([1]Parameters!$G:$G,$B28,[1]Parameters!X:X)</f>
        <v>0</v>
      </c>
      <c r="U28" s="10">
        <f>SUMIF([1]Parameters!$G:$G,$B28,[1]Parameters!Y:Y)</f>
        <v>0</v>
      </c>
      <c r="V28" s="10">
        <f>SUMIF([1]Parameters!$G:$G,$B28,[1]Parameters!Z:Z)</f>
        <v>0</v>
      </c>
      <c r="W28" s="10">
        <f>SUMIF([1]Parameters!$G:$G,$B28,[1]Parameters!AA:AA)</f>
        <v>0</v>
      </c>
      <c r="X28" s="10">
        <f>SUMIF([1]Parameters!$G:$G,$B28,[1]Parameters!AB:AB)</f>
        <v>0</v>
      </c>
      <c r="Y28" s="10">
        <f>SUMIF([1]Parameters!$G:$G,$B28,[1]Parameters!AC:AC)</f>
        <v>0</v>
      </c>
      <c r="Z28" s="10">
        <f>SUMIF([1]Parameters!$G:$G,$B28,[1]Parameters!AD:AD)</f>
        <v>0</v>
      </c>
      <c r="AA28" s="10">
        <f>SUMIF([1]Parameters!$G:$G,$B28,[1]Parameters!AE:AE)</f>
        <v>0</v>
      </c>
      <c r="AB28" s="10">
        <f>SUMIF([1]Parameters!$G:$G,$B28,[1]Parameters!AF:AF)</f>
        <v>0</v>
      </c>
      <c r="AC28" s="10">
        <f>SUMIF([1]Parameters!$G:$G,$B28,[1]Parameters!AG:AG)</f>
        <v>0</v>
      </c>
      <c r="AD28" s="10">
        <f>SUMIF([1]Parameters!$G:$G,$B28,[1]Parameters!AH:AH)</f>
        <v>0</v>
      </c>
      <c r="AE28" s="10">
        <f>SUMIF([1]Parameters!$G:$G,$B28,[1]Parameters!AI:AI)</f>
        <v>0</v>
      </c>
      <c r="AF28" s="10">
        <f>SUMIF([1]Parameters!$G:$G,$B28,[1]Parameters!AJ:AJ)</f>
        <v>0</v>
      </c>
      <c r="AG28" s="10">
        <f>SUMIF([1]Parameters!$G:$G,$B28,[1]Parameters!AK:AK)</f>
        <v>0</v>
      </c>
      <c r="AH28" s="10">
        <f>SUMIF([1]Parameters!$G:$G,$B28,[1]Parameters!AL:AL)</f>
        <v>0</v>
      </c>
      <c r="AI28" s="10">
        <f>SUMIF([1]Parameters!$G:$G,$B28,[1]Parameters!AM:AM)</f>
        <v>0</v>
      </c>
    </row>
    <row r="29" spans="2:35" x14ac:dyDescent="0.2">
      <c r="B29" s="7" t="str">
        <v>1.5.5</v>
      </c>
      <c r="C29" s="12" t="str">
        <f t="shared" si="2"/>
        <v>Proposed Broadway Bridge</v>
      </c>
      <c r="D29" s="13">
        <f t="shared" si="4"/>
        <v>4400000</v>
      </c>
      <c r="E29" s="8"/>
      <c r="F29" s="10">
        <f>SUMIF([1]Parameters!$G:$G,$B29,[1]Parameters!J:J)</f>
        <v>4400000</v>
      </c>
      <c r="G29" s="10">
        <f>SUMIF([1]Parameters!$G:$G,$B29,[1]Parameters!K:K)</f>
        <v>0</v>
      </c>
      <c r="H29" s="10">
        <f>SUMIF([1]Parameters!$G:$G,$B29,[1]Parameters!L:L)</f>
        <v>0</v>
      </c>
      <c r="I29" s="10">
        <f>SUMIF([1]Parameters!$G:$G,$B29,[1]Parameters!M:M)</f>
        <v>0</v>
      </c>
      <c r="J29" s="10">
        <f>SUMIF([1]Parameters!$G:$G,$B29,[1]Parameters!N:N)</f>
        <v>0</v>
      </c>
      <c r="K29" s="10">
        <f>SUMIF([1]Parameters!$G:$G,$B29,[1]Parameters!O:O)</f>
        <v>0</v>
      </c>
      <c r="L29" s="10">
        <f>SUMIF([1]Parameters!$G:$G,$B29,[1]Parameters!P:P)</f>
        <v>0</v>
      </c>
      <c r="M29" s="10">
        <f>SUMIF([1]Parameters!$G:$G,$B29,[1]Parameters!Q:Q)</f>
        <v>0</v>
      </c>
      <c r="N29" s="10">
        <f>SUMIF([1]Parameters!$G:$G,$B29,[1]Parameters!R:R)</f>
        <v>0</v>
      </c>
      <c r="O29" s="10">
        <f>SUMIF([1]Parameters!$G:$G,$B29,[1]Parameters!S:S)</f>
        <v>0</v>
      </c>
      <c r="P29" s="10">
        <f>SUMIF([1]Parameters!$G:$G,$B29,[1]Parameters!T:T)</f>
        <v>0</v>
      </c>
      <c r="Q29" s="10">
        <f>SUMIF([1]Parameters!$G:$G,$B29,[1]Parameters!U:U)</f>
        <v>0</v>
      </c>
      <c r="R29" s="10">
        <f>SUMIF([1]Parameters!$G:$G,$B29,[1]Parameters!V:V)</f>
        <v>0</v>
      </c>
      <c r="S29" s="10">
        <f>SUMIF([1]Parameters!$G:$G,$B29,[1]Parameters!W:W)</f>
        <v>0</v>
      </c>
      <c r="T29" s="10">
        <f>SUMIF([1]Parameters!$G:$G,$B29,[1]Parameters!X:X)</f>
        <v>0</v>
      </c>
      <c r="U29" s="10">
        <f>SUMIF([1]Parameters!$G:$G,$B29,[1]Parameters!Y:Y)</f>
        <v>0</v>
      </c>
      <c r="V29" s="10">
        <f>SUMIF([1]Parameters!$G:$G,$B29,[1]Parameters!Z:Z)</f>
        <v>0</v>
      </c>
      <c r="W29" s="10">
        <f>SUMIF([1]Parameters!$G:$G,$B29,[1]Parameters!AA:AA)</f>
        <v>0</v>
      </c>
      <c r="X29" s="10">
        <f>SUMIF([1]Parameters!$G:$G,$B29,[1]Parameters!AB:AB)</f>
        <v>0</v>
      </c>
      <c r="Y29" s="10">
        <f>SUMIF([1]Parameters!$G:$G,$B29,[1]Parameters!AC:AC)</f>
        <v>0</v>
      </c>
      <c r="Z29" s="10">
        <f>SUMIF([1]Parameters!$G:$G,$B29,[1]Parameters!AD:AD)</f>
        <v>0</v>
      </c>
      <c r="AA29" s="10">
        <f>SUMIF([1]Parameters!$G:$G,$B29,[1]Parameters!AE:AE)</f>
        <v>0</v>
      </c>
      <c r="AB29" s="10">
        <f>SUMIF([1]Parameters!$G:$G,$B29,[1]Parameters!AF:AF)</f>
        <v>0</v>
      </c>
      <c r="AC29" s="10">
        <f>SUMIF([1]Parameters!$G:$G,$B29,[1]Parameters!AG:AG)</f>
        <v>0</v>
      </c>
      <c r="AD29" s="10">
        <f>SUMIF([1]Parameters!$G:$G,$B29,[1]Parameters!AH:AH)</f>
        <v>0</v>
      </c>
      <c r="AE29" s="10">
        <f>SUMIF([1]Parameters!$G:$G,$B29,[1]Parameters!AI:AI)</f>
        <v>0</v>
      </c>
      <c r="AF29" s="10">
        <f>SUMIF([1]Parameters!$G:$G,$B29,[1]Parameters!AJ:AJ)</f>
        <v>0</v>
      </c>
      <c r="AG29" s="10">
        <f>SUMIF([1]Parameters!$G:$G,$B29,[1]Parameters!AK:AK)</f>
        <v>0</v>
      </c>
      <c r="AH29" s="10">
        <f>SUMIF([1]Parameters!$G:$G,$B29,[1]Parameters!AL:AL)</f>
        <v>0</v>
      </c>
      <c r="AI29" s="10">
        <f>SUMIF([1]Parameters!$G:$G,$B29,[1]Parameters!AM:AM)</f>
        <v>0</v>
      </c>
    </row>
    <row r="30" spans="2:35" x14ac:dyDescent="0.2">
      <c r="B30" s="7" t="str">
        <v>1.5.6</v>
      </c>
      <c r="C30" s="12" t="str">
        <f t="shared" si="2"/>
        <v>Traffic Control Broadway Street</v>
      </c>
      <c r="D30" s="13">
        <f t="shared" si="4"/>
        <v>100000</v>
      </c>
      <c r="E30" s="8"/>
      <c r="F30" s="10">
        <f>SUMIF([1]Parameters!$G:$G,$B30,[1]Parameters!J:J)</f>
        <v>100000</v>
      </c>
      <c r="G30" s="10">
        <f>SUMIF([1]Parameters!$G:$G,$B30,[1]Parameters!K:K)</f>
        <v>0</v>
      </c>
      <c r="H30" s="10">
        <f>SUMIF([1]Parameters!$G:$G,$B30,[1]Parameters!L:L)</f>
        <v>0</v>
      </c>
      <c r="I30" s="10">
        <f>SUMIF([1]Parameters!$G:$G,$B30,[1]Parameters!M:M)</f>
        <v>0</v>
      </c>
      <c r="J30" s="10">
        <f>SUMIF([1]Parameters!$G:$G,$B30,[1]Parameters!N:N)</f>
        <v>0</v>
      </c>
      <c r="K30" s="10">
        <f>SUMIF([1]Parameters!$G:$G,$B30,[1]Parameters!O:O)</f>
        <v>0</v>
      </c>
      <c r="L30" s="10">
        <f>SUMIF([1]Parameters!$G:$G,$B30,[1]Parameters!P:P)</f>
        <v>0</v>
      </c>
      <c r="M30" s="10">
        <f>SUMIF([1]Parameters!$G:$G,$B30,[1]Parameters!Q:Q)</f>
        <v>0</v>
      </c>
      <c r="N30" s="10">
        <f>SUMIF([1]Parameters!$G:$G,$B30,[1]Parameters!R:R)</f>
        <v>0</v>
      </c>
      <c r="O30" s="10">
        <f>SUMIF([1]Parameters!$G:$G,$B30,[1]Parameters!S:S)</f>
        <v>0</v>
      </c>
      <c r="P30" s="10">
        <f>SUMIF([1]Parameters!$G:$G,$B30,[1]Parameters!T:T)</f>
        <v>0</v>
      </c>
      <c r="Q30" s="10">
        <f>SUMIF([1]Parameters!$G:$G,$B30,[1]Parameters!U:U)</f>
        <v>0</v>
      </c>
      <c r="R30" s="10">
        <f>SUMIF([1]Parameters!$G:$G,$B30,[1]Parameters!V:V)</f>
        <v>0</v>
      </c>
      <c r="S30" s="10">
        <f>SUMIF([1]Parameters!$G:$G,$B30,[1]Parameters!W:W)</f>
        <v>0</v>
      </c>
      <c r="T30" s="10">
        <f>SUMIF([1]Parameters!$G:$G,$B30,[1]Parameters!X:X)</f>
        <v>0</v>
      </c>
      <c r="U30" s="10">
        <f>SUMIF([1]Parameters!$G:$G,$B30,[1]Parameters!Y:Y)</f>
        <v>0</v>
      </c>
      <c r="V30" s="10">
        <f>SUMIF([1]Parameters!$G:$G,$B30,[1]Parameters!Z:Z)</f>
        <v>0</v>
      </c>
      <c r="W30" s="10">
        <f>SUMIF([1]Parameters!$G:$G,$B30,[1]Parameters!AA:AA)</f>
        <v>0</v>
      </c>
      <c r="X30" s="10">
        <f>SUMIF([1]Parameters!$G:$G,$B30,[1]Parameters!AB:AB)</f>
        <v>0</v>
      </c>
      <c r="Y30" s="10">
        <f>SUMIF([1]Parameters!$G:$G,$B30,[1]Parameters!AC:AC)</f>
        <v>0</v>
      </c>
      <c r="Z30" s="10">
        <f>SUMIF([1]Parameters!$G:$G,$B30,[1]Parameters!AD:AD)</f>
        <v>0</v>
      </c>
      <c r="AA30" s="10">
        <f>SUMIF([1]Parameters!$G:$G,$B30,[1]Parameters!AE:AE)</f>
        <v>0</v>
      </c>
      <c r="AB30" s="10">
        <f>SUMIF([1]Parameters!$G:$G,$B30,[1]Parameters!AF:AF)</f>
        <v>0</v>
      </c>
      <c r="AC30" s="10">
        <f>SUMIF([1]Parameters!$G:$G,$B30,[1]Parameters!AG:AG)</f>
        <v>0</v>
      </c>
      <c r="AD30" s="10">
        <f>SUMIF([1]Parameters!$G:$G,$B30,[1]Parameters!AH:AH)</f>
        <v>0</v>
      </c>
      <c r="AE30" s="10">
        <f>SUMIF([1]Parameters!$G:$G,$B30,[1]Parameters!AI:AI)</f>
        <v>0</v>
      </c>
      <c r="AF30" s="10">
        <f>SUMIF([1]Parameters!$G:$G,$B30,[1]Parameters!AJ:AJ)</f>
        <v>0</v>
      </c>
      <c r="AG30" s="10">
        <f>SUMIF([1]Parameters!$G:$G,$B30,[1]Parameters!AK:AK)</f>
        <v>0</v>
      </c>
      <c r="AH30" s="10">
        <f>SUMIF([1]Parameters!$G:$G,$B30,[1]Parameters!AL:AL)</f>
        <v>0</v>
      </c>
      <c r="AI30" s="10">
        <f>SUMIF([1]Parameters!$G:$G,$B30,[1]Parameters!AM:AM)</f>
        <v>0</v>
      </c>
    </row>
    <row r="31" spans="2:35" x14ac:dyDescent="0.2">
      <c r="B31" s="7" t="str">
        <v>1.5.7</v>
      </c>
      <c r="C31" s="12" t="str">
        <f t="shared" si="2"/>
        <v>City of Houston Roadway and Bridge Improvements</v>
      </c>
      <c r="D31" s="13">
        <f t="shared" si="4"/>
        <v>250000</v>
      </c>
      <c r="E31" s="8"/>
      <c r="F31" s="10">
        <f>SUMIF([1]Parameters!$G:$G,$B31,[1]Parameters!J:J)</f>
        <v>250000</v>
      </c>
      <c r="G31" s="10">
        <f>SUMIF([1]Parameters!$G:$G,$B31,[1]Parameters!K:K)</f>
        <v>0</v>
      </c>
      <c r="H31" s="10">
        <f>SUMIF([1]Parameters!$G:$G,$B31,[1]Parameters!L:L)</f>
        <v>0</v>
      </c>
      <c r="I31" s="10">
        <f>SUMIF([1]Parameters!$G:$G,$B31,[1]Parameters!M:M)</f>
        <v>0</v>
      </c>
      <c r="J31" s="10">
        <f>SUMIF([1]Parameters!$G:$G,$B31,[1]Parameters!N:N)</f>
        <v>0</v>
      </c>
      <c r="K31" s="10">
        <f>SUMIF([1]Parameters!$G:$G,$B31,[1]Parameters!O:O)</f>
        <v>0</v>
      </c>
      <c r="L31" s="10">
        <f>SUMIF([1]Parameters!$G:$G,$B31,[1]Parameters!P:P)</f>
        <v>0</v>
      </c>
      <c r="M31" s="10">
        <f>SUMIF([1]Parameters!$G:$G,$B31,[1]Parameters!Q:Q)</f>
        <v>0</v>
      </c>
      <c r="N31" s="10">
        <f>SUMIF([1]Parameters!$G:$G,$B31,[1]Parameters!R:R)</f>
        <v>0</v>
      </c>
      <c r="O31" s="10">
        <f>SUMIF([1]Parameters!$G:$G,$B31,[1]Parameters!S:S)</f>
        <v>0</v>
      </c>
      <c r="P31" s="10">
        <f>SUMIF([1]Parameters!$G:$G,$B31,[1]Parameters!T:T)</f>
        <v>0</v>
      </c>
      <c r="Q31" s="10">
        <f>SUMIF([1]Parameters!$G:$G,$B31,[1]Parameters!U:U)</f>
        <v>0</v>
      </c>
      <c r="R31" s="10">
        <f>SUMIF([1]Parameters!$G:$G,$B31,[1]Parameters!V:V)</f>
        <v>0</v>
      </c>
      <c r="S31" s="10">
        <f>SUMIF([1]Parameters!$G:$G,$B31,[1]Parameters!W:W)</f>
        <v>0</v>
      </c>
      <c r="T31" s="10">
        <f>SUMIF([1]Parameters!$G:$G,$B31,[1]Parameters!X:X)</f>
        <v>0</v>
      </c>
      <c r="U31" s="10">
        <f>SUMIF([1]Parameters!$G:$G,$B31,[1]Parameters!Y:Y)</f>
        <v>0</v>
      </c>
      <c r="V31" s="10">
        <f>SUMIF([1]Parameters!$G:$G,$B31,[1]Parameters!Z:Z)</f>
        <v>0</v>
      </c>
      <c r="W31" s="10">
        <f>SUMIF([1]Parameters!$G:$G,$B31,[1]Parameters!AA:AA)</f>
        <v>0</v>
      </c>
      <c r="X31" s="10">
        <f>SUMIF([1]Parameters!$G:$G,$B31,[1]Parameters!AB:AB)</f>
        <v>0</v>
      </c>
      <c r="Y31" s="10">
        <f>SUMIF([1]Parameters!$G:$G,$B31,[1]Parameters!AC:AC)</f>
        <v>0</v>
      </c>
      <c r="Z31" s="10">
        <f>SUMIF([1]Parameters!$G:$G,$B31,[1]Parameters!AD:AD)</f>
        <v>0</v>
      </c>
      <c r="AA31" s="10">
        <f>SUMIF([1]Parameters!$G:$G,$B31,[1]Parameters!AE:AE)</f>
        <v>0</v>
      </c>
      <c r="AB31" s="10">
        <f>SUMIF([1]Parameters!$G:$G,$B31,[1]Parameters!AF:AF)</f>
        <v>0</v>
      </c>
      <c r="AC31" s="10">
        <f>SUMIF([1]Parameters!$G:$G,$B31,[1]Parameters!AG:AG)</f>
        <v>0</v>
      </c>
      <c r="AD31" s="10">
        <f>SUMIF([1]Parameters!$G:$G,$B31,[1]Parameters!AH:AH)</f>
        <v>0</v>
      </c>
      <c r="AE31" s="10">
        <f>SUMIF([1]Parameters!$G:$G,$B31,[1]Parameters!AI:AI)</f>
        <v>0</v>
      </c>
      <c r="AF31" s="10">
        <f>SUMIF([1]Parameters!$G:$G,$B31,[1]Parameters!AJ:AJ)</f>
        <v>0</v>
      </c>
      <c r="AG31" s="10">
        <f>SUMIF([1]Parameters!$G:$G,$B31,[1]Parameters!AK:AK)</f>
        <v>0</v>
      </c>
      <c r="AH31" s="10">
        <f>SUMIF([1]Parameters!$G:$G,$B31,[1]Parameters!AL:AL)</f>
        <v>0</v>
      </c>
      <c r="AI31" s="10">
        <f>SUMIF([1]Parameters!$G:$G,$B31,[1]Parameters!AM:AM)</f>
        <v>0</v>
      </c>
    </row>
    <row r="32" spans="2:35" x14ac:dyDescent="0.2">
      <c r="B32" s="6" t="str">
        <v>1.6</v>
      </c>
      <c r="C32" s="9" t="str">
        <f t="shared" si="2"/>
        <v>Engineering Services</v>
      </c>
      <c r="D32" s="10">
        <f t="shared" si="4"/>
        <v>6406566.522253124</v>
      </c>
      <c r="E32" s="11"/>
      <c r="F32" s="10">
        <f>SUBTOTAL(9,F33:F35)</f>
        <v>6406566.522253124</v>
      </c>
      <c r="G32" s="10">
        <f t="shared" ref="G32:AI32" si="9">SUBTOTAL(9,G33:G35)</f>
        <v>0</v>
      </c>
      <c r="H32" s="10">
        <f t="shared" si="9"/>
        <v>0</v>
      </c>
      <c r="I32" s="10">
        <f t="shared" si="9"/>
        <v>0</v>
      </c>
      <c r="J32" s="10">
        <f t="shared" si="9"/>
        <v>0</v>
      </c>
      <c r="K32" s="10">
        <f t="shared" si="9"/>
        <v>0</v>
      </c>
      <c r="L32" s="10">
        <f t="shared" si="9"/>
        <v>0</v>
      </c>
      <c r="M32" s="10">
        <f t="shared" si="9"/>
        <v>0</v>
      </c>
      <c r="N32" s="10">
        <f t="shared" si="9"/>
        <v>0</v>
      </c>
      <c r="O32" s="10">
        <f t="shared" si="9"/>
        <v>0</v>
      </c>
      <c r="P32" s="10">
        <f t="shared" si="9"/>
        <v>0</v>
      </c>
      <c r="Q32" s="10">
        <f t="shared" si="9"/>
        <v>0</v>
      </c>
      <c r="R32" s="10">
        <f t="shared" si="9"/>
        <v>0</v>
      </c>
      <c r="S32" s="10">
        <f t="shared" si="9"/>
        <v>0</v>
      </c>
      <c r="T32" s="10">
        <f t="shared" si="9"/>
        <v>0</v>
      </c>
      <c r="U32" s="10">
        <f t="shared" si="9"/>
        <v>0</v>
      </c>
      <c r="V32" s="10">
        <f t="shared" si="9"/>
        <v>0</v>
      </c>
      <c r="W32" s="10">
        <f t="shared" si="9"/>
        <v>0</v>
      </c>
      <c r="X32" s="10">
        <f t="shared" si="9"/>
        <v>0</v>
      </c>
      <c r="Y32" s="10">
        <f t="shared" si="9"/>
        <v>0</v>
      </c>
      <c r="Z32" s="10">
        <f t="shared" si="9"/>
        <v>0</v>
      </c>
      <c r="AA32" s="10">
        <f t="shared" si="9"/>
        <v>0</v>
      </c>
      <c r="AB32" s="10">
        <f t="shared" si="9"/>
        <v>0</v>
      </c>
      <c r="AC32" s="10">
        <f t="shared" si="9"/>
        <v>0</v>
      </c>
      <c r="AD32" s="10">
        <f t="shared" si="9"/>
        <v>0</v>
      </c>
      <c r="AE32" s="10">
        <f t="shared" si="9"/>
        <v>0</v>
      </c>
      <c r="AF32" s="10">
        <f t="shared" si="9"/>
        <v>0</v>
      </c>
      <c r="AG32" s="10">
        <f t="shared" si="9"/>
        <v>0</v>
      </c>
      <c r="AH32" s="10">
        <f t="shared" si="9"/>
        <v>0</v>
      </c>
      <c r="AI32" s="10">
        <f t="shared" si="9"/>
        <v>0</v>
      </c>
    </row>
    <row r="33" spans="2:35" x14ac:dyDescent="0.2">
      <c r="B33" s="7" t="str">
        <v>1.6.1</v>
      </c>
      <c r="C33" s="12" t="str">
        <f t="shared" si="2"/>
        <v>Engineering Design</v>
      </c>
      <c r="D33" s="13">
        <f t="shared" si="4"/>
        <v>310000</v>
      </c>
      <c r="E33" s="8"/>
      <c r="F33" s="10">
        <f>SUMIF([1]Parameters!$G:$G,$B33,[1]Parameters!J:J)</f>
        <v>310000</v>
      </c>
      <c r="G33" s="10">
        <f>SUMIF([1]Parameters!$G:$G,$B33,[1]Parameters!K:K)</f>
        <v>0</v>
      </c>
      <c r="H33" s="10">
        <f>SUMIF([1]Parameters!$G:$G,$B33,[1]Parameters!L:L)</f>
        <v>0</v>
      </c>
      <c r="I33" s="10">
        <f>SUMIF([1]Parameters!$G:$G,$B33,[1]Parameters!M:M)</f>
        <v>0</v>
      </c>
      <c r="J33" s="10">
        <f>SUMIF([1]Parameters!$G:$G,$B33,[1]Parameters!N:N)</f>
        <v>0</v>
      </c>
      <c r="K33" s="10">
        <f>SUMIF([1]Parameters!$G:$G,$B33,[1]Parameters!O:O)</f>
        <v>0</v>
      </c>
      <c r="L33" s="10">
        <f>SUMIF([1]Parameters!$G:$G,$B33,[1]Parameters!P:P)</f>
        <v>0</v>
      </c>
      <c r="M33" s="10">
        <f>SUMIF([1]Parameters!$G:$G,$B33,[1]Parameters!Q:Q)</f>
        <v>0</v>
      </c>
      <c r="N33" s="10">
        <f>SUMIF([1]Parameters!$G:$G,$B33,[1]Parameters!R:R)</f>
        <v>0</v>
      </c>
      <c r="O33" s="10">
        <f>SUMIF([1]Parameters!$G:$G,$B33,[1]Parameters!S:S)</f>
        <v>0</v>
      </c>
      <c r="P33" s="10">
        <f>SUMIF([1]Parameters!$G:$G,$B33,[1]Parameters!T:T)</f>
        <v>0</v>
      </c>
      <c r="Q33" s="10">
        <f>SUMIF([1]Parameters!$G:$G,$B33,[1]Parameters!U:U)</f>
        <v>0</v>
      </c>
      <c r="R33" s="10">
        <f>SUMIF([1]Parameters!$G:$G,$B33,[1]Parameters!V:V)</f>
        <v>0</v>
      </c>
      <c r="S33" s="10">
        <f>SUMIF([1]Parameters!$G:$G,$B33,[1]Parameters!W:W)</f>
        <v>0</v>
      </c>
      <c r="T33" s="10">
        <f>SUMIF([1]Parameters!$G:$G,$B33,[1]Parameters!X:X)</f>
        <v>0</v>
      </c>
      <c r="U33" s="10">
        <f>SUMIF([1]Parameters!$G:$G,$B33,[1]Parameters!Y:Y)</f>
        <v>0</v>
      </c>
      <c r="V33" s="10">
        <f>SUMIF([1]Parameters!$G:$G,$B33,[1]Parameters!Z:Z)</f>
        <v>0</v>
      </c>
      <c r="W33" s="10">
        <f>SUMIF([1]Parameters!$G:$G,$B33,[1]Parameters!AA:AA)</f>
        <v>0</v>
      </c>
      <c r="X33" s="10">
        <f>SUMIF([1]Parameters!$G:$G,$B33,[1]Parameters!AB:AB)</f>
        <v>0</v>
      </c>
      <c r="Y33" s="10">
        <f>SUMIF([1]Parameters!$G:$G,$B33,[1]Parameters!AC:AC)</f>
        <v>0</v>
      </c>
      <c r="Z33" s="10">
        <f>SUMIF([1]Parameters!$G:$G,$B33,[1]Parameters!AD:AD)</f>
        <v>0</v>
      </c>
      <c r="AA33" s="10">
        <f>SUMIF([1]Parameters!$G:$G,$B33,[1]Parameters!AE:AE)</f>
        <v>0</v>
      </c>
      <c r="AB33" s="10">
        <f>SUMIF([1]Parameters!$G:$G,$B33,[1]Parameters!AF:AF)</f>
        <v>0</v>
      </c>
      <c r="AC33" s="10">
        <f>SUMIF([1]Parameters!$G:$G,$B33,[1]Parameters!AG:AG)</f>
        <v>0</v>
      </c>
      <c r="AD33" s="10">
        <f>SUMIF([1]Parameters!$G:$G,$B33,[1]Parameters!AH:AH)</f>
        <v>0</v>
      </c>
      <c r="AE33" s="10">
        <f>SUMIF([1]Parameters!$G:$G,$B33,[1]Parameters!AI:AI)</f>
        <v>0</v>
      </c>
      <c r="AF33" s="10">
        <f>SUMIF([1]Parameters!$G:$G,$B33,[1]Parameters!AJ:AJ)</f>
        <v>0</v>
      </c>
      <c r="AG33" s="10">
        <f>SUMIF([1]Parameters!$G:$G,$B33,[1]Parameters!AK:AK)</f>
        <v>0</v>
      </c>
      <c r="AH33" s="10">
        <f>SUMIF([1]Parameters!$G:$G,$B33,[1]Parameters!AL:AL)</f>
        <v>0</v>
      </c>
      <c r="AI33" s="10">
        <f>SUMIF([1]Parameters!$G:$G,$B33,[1]Parameters!AM:AM)</f>
        <v>0</v>
      </c>
    </row>
    <row r="34" spans="2:35" x14ac:dyDescent="0.2">
      <c r="B34" s="7" t="str">
        <v>1.6.2</v>
      </c>
      <c r="C34" s="12" t="str">
        <f t="shared" si="2"/>
        <v>Engineering CM</v>
      </c>
      <c r="D34" s="13">
        <f t="shared" si="4"/>
        <v>600000</v>
      </c>
      <c r="E34" s="8"/>
      <c r="F34" s="10">
        <f>SUMIF([1]Parameters!$G:$G,$B34,[1]Parameters!J:J)</f>
        <v>600000</v>
      </c>
      <c r="G34" s="10">
        <f>SUMIF([1]Parameters!$G:$G,$B34,[1]Parameters!K:K)</f>
        <v>0</v>
      </c>
      <c r="H34" s="10">
        <f>SUMIF([1]Parameters!$G:$G,$B34,[1]Parameters!L:L)</f>
        <v>0</v>
      </c>
      <c r="I34" s="10">
        <f>SUMIF([1]Parameters!$G:$G,$B34,[1]Parameters!M:M)</f>
        <v>0</v>
      </c>
      <c r="J34" s="10">
        <f>SUMIF([1]Parameters!$G:$G,$B34,[1]Parameters!N:N)</f>
        <v>0</v>
      </c>
      <c r="K34" s="10">
        <f>SUMIF([1]Parameters!$G:$G,$B34,[1]Parameters!O:O)</f>
        <v>0</v>
      </c>
      <c r="L34" s="10">
        <f>SUMIF([1]Parameters!$G:$G,$B34,[1]Parameters!P:P)</f>
        <v>0</v>
      </c>
      <c r="M34" s="10">
        <f>SUMIF([1]Parameters!$G:$G,$B34,[1]Parameters!Q:Q)</f>
        <v>0</v>
      </c>
      <c r="N34" s="10">
        <f>SUMIF([1]Parameters!$G:$G,$B34,[1]Parameters!R:R)</f>
        <v>0</v>
      </c>
      <c r="O34" s="10">
        <f>SUMIF([1]Parameters!$G:$G,$B34,[1]Parameters!S:S)</f>
        <v>0</v>
      </c>
      <c r="P34" s="10">
        <f>SUMIF([1]Parameters!$G:$G,$B34,[1]Parameters!T:T)</f>
        <v>0</v>
      </c>
      <c r="Q34" s="10">
        <f>SUMIF([1]Parameters!$G:$G,$B34,[1]Parameters!U:U)</f>
        <v>0</v>
      </c>
      <c r="R34" s="10">
        <f>SUMIF([1]Parameters!$G:$G,$B34,[1]Parameters!V:V)</f>
        <v>0</v>
      </c>
      <c r="S34" s="10">
        <f>SUMIF([1]Parameters!$G:$G,$B34,[1]Parameters!W:W)</f>
        <v>0</v>
      </c>
      <c r="T34" s="10">
        <f>SUMIF([1]Parameters!$G:$G,$B34,[1]Parameters!X:X)</f>
        <v>0</v>
      </c>
      <c r="U34" s="10">
        <f>SUMIF([1]Parameters!$G:$G,$B34,[1]Parameters!Y:Y)</f>
        <v>0</v>
      </c>
      <c r="V34" s="10">
        <f>SUMIF([1]Parameters!$G:$G,$B34,[1]Parameters!Z:Z)</f>
        <v>0</v>
      </c>
      <c r="W34" s="10">
        <f>SUMIF([1]Parameters!$G:$G,$B34,[1]Parameters!AA:AA)</f>
        <v>0</v>
      </c>
      <c r="X34" s="10">
        <f>SUMIF([1]Parameters!$G:$G,$B34,[1]Parameters!AB:AB)</f>
        <v>0</v>
      </c>
      <c r="Y34" s="10">
        <f>SUMIF([1]Parameters!$G:$G,$B34,[1]Parameters!AC:AC)</f>
        <v>0</v>
      </c>
      <c r="Z34" s="10">
        <f>SUMIF([1]Parameters!$G:$G,$B34,[1]Parameters!AD:AD)</f>
        <v>0</v>
      </c>
      <c r="AA34" s="10">
        <f>SUMIF([1]Parameters!$G:$G,$B34,[1]Parameters!AE:AE)</f>
        <v>0</v>
      </c>
      <c r="AB34" s="10">
        <f>SUMIF([1]Parameters!$G:$G,$B34,[1]Parameters!AF:AF)</f>
        <v>0</v>
      </c>
      <c r="AC34" s="10">
        <f>SUMIF([1]Parameters!$G:$G,$B34,[1]Parameters!AG:AG)</f>
        <v>0</v>
      </c>
      <c r="AD34" s="10">
        <f>SUMIF([1]Parameters!$G:$G,$B34,[1]Parameters!AH:AH)</f>
        <v>0</v>
      </c>
      <c r="AE34" s="10">
        <f>SUMIF([1]Parameters!$G:$G,$B34,[1]Parameters!AI:AI)</f>
        <v>0</v>
      </c>
      <c r="AF34" s="10">
        <f>SUMIF([1]Parameters!$G:$G,$B34,[1]Parameters!AJ:AJ)</f>
        <v>0</v>
      </c>
      <c r="AG34" s="10">
        <f>SUMIF([1]Parameters!$G:$G,$B34,[1]Parameters!AK:AK)</f>
        <v>0</v>
      </c>
      <c r="AH34" s="10">
        <f>SUMIF([1]Parameters!$G:$G,$B34,[1]Parameters!AL:AL)</f>
        <v>0</v>
      </c>
      <c r="AI34" s="10">
        <f>SUMIF([1]Parameters!$G:$G,$B34,[1]Parameters!AM:AM)</f>
        <v>0</v>
      </c>
    </row>
    <row r="35" spans="2:35" x14ac:dyDescent="0.2">
      <c r="B35" s="6" t="str">
        <v>1.7</v>
      </c>
      <c r="C35" s="9" t="str">
        <f t="shared" si="2"/>
        <v>Contingency</v>
      </c>
      <c r="D35" s="10">
        <f t="shared" si="4"/>
        <v>5496566.522253124</v>
      </c>
      <c r="E35" s="11"/>
      <c r="F35" s="10">
        <f>SUMIF([1]Parameters!$G:$G,$B35,[1]Parameters!J:J)</f>
        <v>5496566.522253124</v>
      </c>
      <c r="G35" s="10">
        <f>SUMIF([1]Parameters!$G:$G,$B35,[1]Parameters!K:K)</f>
        <v>0</v>
      </c>
      <c r="H35" s="10">
        <f>SUMIF([1]Parameters!$G:$G,$B35,[1]Parameters!L:L)</f>
        <v>0</v>
      </c>
      <c r="I35" s="10">
        <f>SUMIF([1]Parameters!$G:$G,$B35,[1]Parameters!M:M)</f>
        <v>0</v>
      </c>
      <c r="J35" s="10">
        <f>SUMIF([1]Parameters!$G:$G,$B35,[1]Parameters!N:N)</f>
        <v>0</v>
      </c>
      <c r="K35" s="10">
        <f>SUMIF([1]Parameters!$G:$G,$B35,[1]Parameters!O:O)</f>
        <v>0</v>
      </c>
      <c r="L35" s="10">
        <f>SUMIF([1]Parameters!$G:$G,$B35,[1]Parameters!P:P)</f>
        <v>0</v>
      </c>
      <c r="M35" s="10">
        <f>SUMIF([1]Parameters!$G:$G,$B35,[1]Parameters!Q:Q)</f>
        <v>0</v>
      </c>
      <c r="N35" s="10">
        <f>SUMIF([1]Parameters!$G:$G,$B35,[1]Parameters!R:R)</f>
        <v>0</v>
      </c>
      <c r="O35" s="10">
        <f>SUMIF([1]Parameters!$G:$G,$B35,[1]Parameters!S:S)</f>
        <v>0</v>
      </c>
      <c r="P35" s="10">
        <f>SUMIF([1]Parameters!$G:$G,$B35,[1]Parameters!T:T)</f>
        <v>0</v>
      </c>
      <c r="Q35" s="10">
        <f>SUMIF([1]Parameters!$G:$G,$B35,[1]Parameters!U:U)</f>
        <v>0</v>
      </c>
      <c r="R35" s="10">
        <f>SUMIF([1]Parameters!$G:$G,$B35,[1]Parameters!V:V)</f>
        <v>0</v>
      </c>
      <c r="S35" s="10">
        <f>SUMIF([1]Parameters!$G:$G,$B35,[1]Parameters!W:W)</f>
        <v>0</v>
      </c>
      <c r="T35" s="10">
        <f>SUMIF([1]Parameters!$G:$G,$B35,[1]Parameters!X:X)</f>
        <v>0</v>
      </c>
      <c r="U35" s="10">
        <f>SUMIF([1]Parameters!$G:$G,$B35,[1]Parameters!Y:Y)</f>
        <v>0</v>
      </c>
      <c r="V35" s="10">
        <f>SUMIF([1]Parameters!$G:$G,$B35,[1]Parameters!Z:Z)</f>
        <v>0</v>
      </c>
      <c r="W35" s="10">
        <f>SUMIF([1]Parameters!$G:$G,$B35,[1]Parameters!AA:AA)</f>
        <v>0</v>
      </c>
      <c r="X35" s="10">
        <f>SUMIF([1]Parameters!$G:$G,$B35,[1]Parameters!AB:AB)</f>
        <v>0</v>
      </c>
      <c r="Y35" s="10">
        <f>SUMIF([1]Parameters!$G:$G,$B35,[1]Parameters!AC:AC)</f>
        <v>0</v>
      </c>
      <c r="Z35" s="10">
        <f>SUMIF([1]Parameters!$G:$G,$B35,[1]Parameters!AD:AD)</f>
        <v>0</v>
      </c>
      <c r="AA35" s="10">
        <f>SUMIF([1]Parameters!$G:$G,$B35,[1]Parameters!AE:AE)</f>
        <v>0</v>
      </c>
      <c r="AB35" s="10">
        <f>SUMIF([1]Parameters!$G:$G,$B35,[1]Parameters!AF:AF)</f>
        <v>0</v>
      </c>
      <c r="AC35" s="10">
        <f>SUMIF([1]Parameters!$G:$G,$B35,[1]Parameters!AG:AG)</f>
        <v>0</v>
      </c>
      <c r="AD35" s="10">
        <f>SUMIF([1]Parameters!$G:$G,$B35,[1]Parameters!AH:AH)</f>
        <v>0</v>
      </c>
      <c r="AE35" s="10">
        <f>SUMIF([1]Parameters!$G:$G,$B35,[1]Parameters!AI:AI)</f>
        <v>0</v>
      </c>
      <c r="AF35" s="10">
        <f>SUMIF([1]Parameters!$G:$G,$B35,[1]Parameters!AJ:AJ)</f>
        <v>0</v>
      </c>
      <c r="AG35" s="10">
        <f>SUMIF([1]Parameters!$G:$G,$B35,[1]Parameters!AK:AK)</f>
        <v>0</v>
      </c>
      <c r="AH35" s="10">
        <f>SUMIF([1]Parameters!$G:$G,$B35,[1]Parameters!AL:AL)</f>
        <v>0</v>
      </c>
      <c r="AI35" s="10">
        <f>SUMIF([1]Parameters!$G:$G,$B35,[1]Parameters!AM:AM)</f>
        <v>0</v>
      </c>
    </row>
    <row r="36" spans="2:35" x14ac:dyDescent="0.2">
      <c r="B36" s="5" t="str">
        <v>2.</v>
      </c>
      <c r="C36" s="5" t="str">
        <f t="shared" si="2"/>
        <v>Operating and Maintenance Expenditures</v>
      </c>
      <c r="D36" s="3">
        <f t="shared" si="4"/>
        <v>232000</v>
      </c>
      <c r="E36" s="14"/>
      <c r="F36" s="3">
        <f>SUBTOTAL(9,F37)</f>
        <v>0</v>
      </c>
      <c r="G36" s="3">
        <f t="shared" ref="G36:AI36" si="10">SUBTOTAL(9,G37)</f>
        <v>8000</v>
      </c>
      <c r="H36" s="3">
        <f t="shared" si="10"/>
        <v>8000</v>
      </c>
      <c r="I36" s="3">
        <f t="shared" si="10"/>
        <v>8000</v>
      </c>
      <c r="J36" s="3">
        <f t="shared" si="10"/>
        <v>8000</v>
      </c>
      <c r="K36" s="3">
        <f t="shared" si="10"/>
        <v>8000</v>
      </c>
      <c r="L36" s="3">
        <f t="shared" si="10"/>
        <v>8000</v>
      </c>
      <c r="M36" s="3">
        <f t="shared" si="10"/>
        <v>8000</v>
      </c>
      <c r="N36" s="3">
        <f t="shared" si="10"/>
        <v>8000</v>
      </c>
      <c r="O36" s="3">
        <f t="shared" si="10"/>
        <v>8000</v>
      </c>
      <c r="P36" s="3">
        <f t="shared" si="10"/>
        <v>8000</v>
      </c>
      <c r="Q36" s="3">
        <f t="shared" si="10"/>
        <v>8000</v>
      </c>
      <c r="R36" s="3">
        <f t="shared" si="10"/>
        <v>8000</v>
      </c>
      <c r="S36" s="3">
        <f t="shared" si="10"/>
        <v>8000</v>
      </c>
      <c r="T36" s="3">
        <f t="shared" si="10"/>
        <v>8000</v>
      </c>
      <c r="U36" s="3">
        <f t="shared" si="10"/>
        <v>8000</v>
      </c>
      <c r="V36" s="3">
        <f t="shared" si="10"/>
        <v>8000</v>
      </c>
      <c r="W36" s="3">
        <f t="shared" si="10"/>
        <v>8000</v>
      </c>
      <c r="X36" s="3">
        <f t="shared" si="10"/>
        <v>8000</v>
      </c>
      <c r="Y36" s="3">
        <f t="shared" si="10"/>
        <v>8000</v>
      </c>
      <c r="Z36" s="3">
        <f t="shared" si="10"/>
        <v>8000</v>
      </c>
      <c r="AA36" s="3">
        <f t="shared" si="10"/>
        <v>8000</v>
      </c>
      <c r="AB36" s="3">
        <f t="shared" si="10"/>
        <v>8000</v>
      </c>
      <c r="AC36" s="3">
        <f t="shared" si="10"/>
        <v>8000</v>
      </c>
      <c r="AD36" s="3">
        <f t="shared" si="10"/>
        <v>8000</v>
      </c>
      <c r="AE36" s="3">
        <f t="shared" si="10"/>
        <v>8000</v>
      </c>
      <c r="AF36" s="3">
        <f t="shared" si="10"/>
        <v>8000</v>
      </c>
      <c r="AG36" s="3">
        <f t="shared" si="10"/>
        <v>8000</v>
      </c>
      <c r="AH36" s="3">
        <f t="shared" si="10"/>
        <v>8000</v>
      </c>
      <c r="AI36" s="3">
        <f t="shared" si="10"/>
        <v>8000</v>
      </c>
    </row>
    <row r="37" spans="2:35" x14ac:dyDescent="0.2">
      <c r="B37" s="6" t="str">
        <v>2.1</v>
      </c>
      <c r="C37" s="9" t="str">
        <f t="shared" si="2"/>
        <v>Maintenance on Second Track</v>
      </c>
      <c r="D37" s="10">
        <f t="shared" si="4"/>
        <v>232000</v>
      </c>
      <c r="E37" s="11"/>
      <c r="F37" s="10">
        <f>SUMIF([1]Parameters!$G:$G,$B37,[1]Parameters!J:J)</f>
        <v>0</v>
      </c>
      <c r="G37" s="10">
        <f>SUMIF([1]Parameters!$G:$G,$B37,[1]Parameters!K:K)</f>
        <v>8000</v>
      </c>
      <c r="H37" s="10">
        <f>SUMIF([1]Parameters!$G:$G,$B37,[1]Parameters!L:L)</f>
        <v>8000</v>
      </c>
      <c r="I37" s="10">
        <f>SUMIF([1]Parameters!$G:$G,$B37,[1]Parameters!M:M)</f>
        <v>8000</v>
      </c>
      <c r="J37" s="10">
        <f>SUMIF([1]Parameters!$G:$G,$B37,[1]Parameters!N:N)</f>
        <v>8000</v>
      </c>
      <c r="K37" s="10">
        <f>SUMIF([1]Parameters!$G:$G,$B37,[1]Parameters!O:O)</f>
        <v>8000</v>
      </c>
      <c r="L37" s="10">
        <f>SUMIF([1]Parameters!$G:$G,$B37,[1]Parameters!P:P)</f>
        <v>8000</v>
      </c>
      <c r="M37" s="10">
        <f>SUMIF([1]Parameters!$G:$G,$B37,[1]Parameters!Q:Q)</f>
        <v>8000</v>
      </c>
      <c r="N37" s="10">
        <f>SUMIF([1]Parameters!$G:$G,$B37,[1]Parameters!R:R)</f>
        <v>8000</v>
      </c>
      <c r="O37" s="10">
        <f>SUMIF([1]Parameters!$G:$G,$B37,[1]Parameters!S:S)</f>
        <v>8000</v>
      </c>
      <c r="P37" s="10">
        <f>SUMIF([1]Parameters!$G:$G,$B37,[1]Parameters!T:T)</f>
        <v>8000</v>
      </c>
      <c r="Q37" s="10">
        <f>SUMIF([1]Parameters!$G:$G,$B37,[1]Parameters!U:U)</f>
        <v>8000</v>
      </c>
      <c r="R37" s="10">
        <f>SUMIF([1]Parameters!$G:$G,$B37,[1]Parameters!V:V)</f>
        <v>8000</v>
      </c>
      <c r="S37" s="10">
        <f>SUMIF([1]Parameters!$G:$G,$B37,[1]Parameters!W:W)</f>
        <v>8000</v>
      </c>
      <c r="T37" s="10">
        <f>SUMIF([1]Parameters!$G:$G,$B37,[1]Parameters!X:X)</f>
        <v>8000</v>
      </c>
      <c r="U37" s="10">
        <f>SUMIF([1]Parameters!$G:$G,$B37,[1]Parameters!Y:Y)</f>
        <v>8000</v>
      </c>
      <c r="V37" s="10">
        <f>SUMIF([1]Parameters!$G:$G,$B37,[1]Parameters!Z:Z)</f>
        <v>8000</v>
      </c>
      <c r="W37" s="10">
        <f>SUMIF([1]Parameters!$G:$G,$B37,[1]Parameters!AA:AA)</f>
        <v>8000</v>
      </c>
      <c r="X37" s="10">
        <f>SUMIF([1]Parameters!$G:$G,$B37,[1]Parameters!AB:AB)</f>
        <v>8000</v>
      </c>
      <c r="Y37" s="10">
        <f>SUMIF([1]Parameters!$G:$G,$B37,[1]Parameters!AC:AC)</f>
        <v>8000</v>
      </c>
      <c r="Z37" s="10">
        <f>SUMIF([1]Parameters!$G:$G,$B37,[1]Parameters!AD:AD)</f>
        <v>8000</v>
      </c>
      <c r="AA37" s="10">
        <f>SUMIF([1]Parameters!$G:$G,$B37,[1]Parameters!AE:AE)</f>
        <v>8000</v>
      </c>
      <c r="AB37" s="10">
        <f>SUMIF([1]Parameters!$G:$G,$B37,[1]Parameters!AF:AF)</f>
        <v>8000</v>
      </c>
      <c r="AC37" s="10">
        <f>SUMIF([1]Parameters!$G:$G,$B37,[1]Parameters!AG:AG)</f>
        <v>8000</v>
      </c>
      <c r="AD37" s="10">
        <f>SUMIF([1]Parameters!$G:$G,$B37,[1]Parameters!AH:AH)</f>
        <v>8000</v>
      </c>
      <c r="AE37" s="10">
        <f>SUMIF([1]Parameters!$G:$G,$B37,[1]Parameters!AI:AI)</f>
        <v>8000</v>
      </c>
      <c r="AF37" s="10">
        <f>SUMIF([1]Parameters!$G:$G,$B37,[1]Parameters!AJ:AJ)</f>
        <v>8000</v>
      </c>
      <c r="AG37" s="10">
        <f>SUMIF([1]Parameters!$G:$G,$B37,[1]Parameters!AK:AK)</f>
        <v>8000</v>
      </c>
      <c r="AH37" s="10">
        <f>SUMIF([1]Parameters!$G:$G,$B37,[1]Parameters!AL:AL)</f>
        <v>8000</v>
      </c>
      <c r="AI37" s="10">
        <f>SUMIF([1]Parameters!$G:$G,$B37,[1]Parameters!AM:AM)</f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Estimate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Lyne</dc:creator>
  <cp:lastModifiedBy>Albert Lyne</cp:lastModifiedBy>
  <dcterms:created xsi:type="dcterms:W3CDTF">2014-12-31T15:02:52Z</dcterms:created>
  <dcterms:modified xsi:type="dcterms:W3CDTF">2014-12-31T15:03:16Z</dcterms:modified>
</cp:coreProperties>
</file>