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TxDOT\"/>
    </mc:Choice>
  </mc:AlternateContent>
  <bookViews>
    <workbookView xWindow="0" yWindow="0" windowWidth="16815" windowHeight="8445"/>
  </bookViews>
  <sheets>
    <sheet name="Project Budget - SH 3" sheetId="3" r:id="rId1"/>
  </sheets>
  <externalReferences>
    <externalReference r:id="rId2"/>
  </externalReferences>
  <definedNames>
    <definedName name="_xlnm.Print_Area" localSheetId="0">'Project Budget - SH 3'!$A$4:$B$23</definedName>
  </definedNames>
  <calcPr calcId="152511"/>
</workbook>
</file>

<file path=xl/calcChain.xml><?xml version="1.0" encoding="utf-8"?>
<calcChain xmlns="http://schemas.openxmlformats.org/spreadsheetml/2006/main">
  <c r="F18" i="3" l="1"/>
  <c r="F21" i="3"/>
  <c r="B18" i="3"/>
  <c r="B21" i="3"/>
  <c r="F22" i="3"/>
  <c r="F12" i="3"/>
  <c r="B17" i="3" l="1"/>
  <c r="B10" i="3" l="1"/>
  <c r="B9" i="3"/>
  <c r="B7" i="3"/>
  <c r="B6" i="3"/>
  <c r="B22" i="3" l="1"/>
  <c r="B12" i="3" l="1"/>
</calcChain>
</file>

<file path=xl/sharedStrings.xml><?xml version="1.0" encoding="utf-8"?>
<sst xmlns="http://schemas.openxmlformats.org/spreadsheetml/2006/main" count="36" uniqueCount="19">
  <si>
    <t>Planning/Environmental</t>
  </si>
  <si>
    <t>Design</t>
  </si>
  <si>
    <t>Property/ROW Acquisition</t>
  </si>
  <si>
    <t>Utility Relocation</t>
  </si>
  <si>
    <t>Other</t>
  </si>
  <si>
    <t>Project Total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</si>
  <si>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</si>
  <si>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</si>
  <si>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</si>
  <si>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</si>
  <si>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</si>
  <si>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</si>
  <si>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</si>
  <si>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</si>
  <si>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</si>
  <si>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</t>
  </si>
  <si>
    <r>
      <rPr>
        <sz val="10"/>
        <color theme="1"/>
        <rFont val="Calibri"/>
        <family val="2"/>
        <scheme val="minor"/>
      </rPr>
      <t>Local -Private Contributions</t>
    </r>
    <r>
      <rPr>
        <sz val="8"/>
        <color theme="1"/>
        <rFont val="Calibri"/>
        <family val="2"/>
        <scheme val="minor"/>
      </rPr>
      <t xml:space="preserve"> (City of Webster)</t>
    </r>
  </si>
  <si>
    <t>League City</t>
  </si>
  <si>
    <t>City of Webster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</si>
</sst>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/Downloads/SH3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 3"/>
    </sheetNames>
    <sheetDataSet>
      <sheetData sheetId="0">
        <row r="13">
          <cell r="K13">
            <v>216401.96000000002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zoomScaleNormal="100" workbookViewId="0">
      <selection activeCell="B2" sqref="B2"/>
    </sheetView>
  </sheetViews>
  <sheetFormatPr defaultRowHeight="15" x14ac:dyDescent="0.25"/>
  <cols>
    <col min="1" max="1" width="31.5703125" customWidth="1"/>
    <col min="2" max="2" width="11.140625" style="1" customWidth="1"/>
    <col min="5" max="5" width="15.5703125" customWidth="1"/>
    <col min="6" max="6" width="27.85546875" customWidth="1"/>
  </cols>
  <sheetData>
    <row r="2" spans="1:6" x14ac:dyDescent="0.25">
      <c r="A2" t="s">
        <v>18</v>
      </c>
      <c r="F2" t="s">
        <v>17</v>
      </c>
    </row>
    <row r="4" spans="1:6" ht="15" customHeight="1" x14ac:dyDescent="0.25">
      <c r="A4" s="9" t="s">
        <v>7</v>
      </c>
      <c r="B4" s="10" t="s">
        <v>5</v>
      </c>
      <c r="E4" s="9" t="s">
        <v>7</v>
      </c>
      <c r="F4" s="10" t="s">
        <v>5</v>
      </c>
    </row>
    <row r="5" spans="1:6" x14ac:dyDescent="0.25">
      <c r="A5" s="9"/>
      <c r="B5" s="11"/>
      <c r="E5" s="9"/>
      <c r="F5" s="11"/>
    </row>
    <row r="6" spans="1:6" x14ac:dyDescent="0.25">
      <c r="A6" s="2" t="s">
        <v>0</v>
      </c>
      <c r="B6" s="3">
        <f>0.05*'[1]SH 3'!$K$13</f>
        <v>10820.098000000002</v>
      </c>
      <c r="E6" s="2" t="s">
        <v>0</v>
      </c>
      <c r="F6" s="3">
        <v>287783</v>
      </c>
    </row>
    <row r="7" spans="1:6" x14ac:dyDescent="0.25">
      <c r="A7" s="2" t="s">
        <v>1</v>
      </c>
      <c r="B7" s="3">
        <f>0.07*'[1]SH 3'!$K$13</f>
        <v>15148.137200000003</v>
      </c>
      <c r="E7" s="2" t="s">
        <v>1</v>
      </c>
      <c r="F7" s="3">
        <v>402896.21</v>
      </c>
    </row>
    <row r="8" spans="1:6" x14ac:dyDescent="0.25">
      <c r="A8" s="2" t="s">
        <v>2</v>
      </c>
      <c r="B8" s="3">
        <v>0</v>
      </c>
      <c r="E8" s="2" t="s">
        <v>2</v>
      </c>
      <c r="F8" s="3"/>
    </row>
    <row r="9" spans="1:6" x14ac:dyDescent="0.25">
      <c r="A9" s="2" t="s">
        <v>3</v>
      </c>
      <c r="B9" s="3">
        <f>0.01*'[1]SH 3'!$K$13</f>
        <v>2164.0196000000001</v>
      </c>
      <c r="E9" s="2" t="s">
        <v>3</v>
      </c>
      <c r="F9" s="3"/>
    </row>
    <row r="10" spans="1:6" x14ac:dyDescent="0.25">
      <c r="A10" s="2" t="s">
        <v>15</v>
      </c>
      <c r="B10" s="3">
        <f>'[1]SH 3'!$K$13</f>
        <v>216401.96000000002</v>
      </c>
      <c r="E10" s="2" t="s">
        <v>15</v>
      </c>
      <c r="F10" s="3">
        <v>5755660.0800000001</v>
      </c>
    </row>
    <row r="11" spans="1:6" x14ac:dyDescent="0.25">
      <c r="A11" s="2" t="s">
        <v>4</v>
      </c>
      <c r="B11" s="3">
        <v>0</v>
      </c>
      <c r="E11" s="2" t="s">
        <v>4</v>
      </c>
      <c r="F11" s="3"/>
    </row>
    <row r="12" spans="1:6" x14ac:dyDescent="0.25">
      <c r="A12" s="12" t="s">
        <v>6</v>
      </c>
      <c r="B12" s="14">
        <f>SUM(B6:B11)</f>
        <v>244534.21480000002</v>
      </c>
      <c r="E12" s="12" t="s">
        <v>6</v>
      </c>
      <c r="F12" s="14">
        <f>SUM(F6:F11)</f>
        <v>6446339.29</v>
      </c>
    </row>
    <row r="13" spans="1:6" x14ac:dyDescent="0.25">
      <c r="A13" s="13"/>
      <c r="B13" s="14"/>
      <c r="E13" s="13"/>
      <c r="F13" s="14"/>
    </row>
    <row r="14" spans="1:6" ht="15" customHeight="1" x14ac:dyDescent="0.25">
      <c r="A14" s="4" t="s">
        <v>8</v>
      </c>
      <c r="B14" s="5"/>
      <c r="E14" s="8" t="s">
        <v>8</v>
      </c>
      <c r="F14" s="5"/>
    </row>
    <row r="15" spans="1:6" x14ac:dyDescent="0.25">
      <c r="A15" s="2" t="s">
        <v>9</v>
      </c>
      <c r="B15" s="3"/>
      <c r="E15" s="2" t="s">
        <v>9</v>
      </c>
      <c r="F15" s="3"/>
    </row>
    <row r="16" spans="1:6" x14ac:dyDescent="0.25">
      <c r="A16" s="2" t="s">
        <v>10</v>
      </c>
      <c r="B16" s="3"/>
      <c r="E16" s="2" t="s">
        <v>10</v>
      </c>
      <c r="F16" s="3"/>
    </row>
    <row r="17" spans="1:6" x14ac:dyDescent="0.25">
      <c r="A17" s="2" t="s">
        <v>11</v>
      </c>
      <c r="B17" s="3">
        <f>0.2*'[1]SH 3'!$K$13</f>
        <v>43280.392000000007</v>
      </c>
      <c r="E17" s="2" t="s">
        <v>16</v>
      </c>
      <c r="F17" s="3">
        <v>384814.03</v>
      </c>
    </row>
    <row r="18" spans="1:6" x14ac:dyDescent="0.25">
      <c r="A18" s="2" t="s">
        <v>12</v>
      </c>
      <c r="B18" s="3">
        <f>B12-B21-B17</f>
        <v>5626.4509599999728</v>
      </c>
      <c r="E18" s="2" t="s">
        <v>12</v>
      </c>
      <c r="F18" s="3">
        <f>F12-F21-F17</f>
        <v>904453.82799999998</v>
      </c>
    </row>
    <row r="19" spans="1:6" x14ac:dyDescent="0.25">
      <c r="A19" s="2" t="s">
        <v>4</v>
      </c>
      <c r="B19" s="3"/>
      <c r="E19" s="2" t="s">
        <v>4</v>
      </c>
      <c r="F19" s="3"/>
    </row>
    <row r="20" spans="1:6" x14ac:dyDescent="0.25">
      <c r="A20" s="2"/>
      <c r="B20" s="3"/>
      <c r="E20" s="2"/>
      <c r="F20" s="3"/>
    </row>
    <row r="21" spans="1:6" x14ac:dyDescent="0.25">
      <c r="A21" s="6" t="s">
        <v>13</v>
      </c>
      <c r="B21" s="7">
        <f>0.8*B12</f>
        <v>195627.37184000004</v>
      </c>
      <c r="E21" s="6" t="s">
        <v>13</v>
      </c>
      <c r="F21" s="7">
        <f>0.8*F12</f>
        <v>5157071.432</v>
      </c>
    </row>
    <row r="22" spans="1:6" x14ac:dyDescent="0.25">
      <c r="A22" s="12" t="s">
        <v>14</v>
      </c>
      <c r="B22" s="14">
        <f>SUM(B15:B21)</f>
        <v>244534.21480000002</v>
      </c>
      <c r="E22" s="12" t="s">
        <v>14</v>
      </c>
      <c r="F22" s="14">
        <f t="shared" ref="F22" si="0">SUM(F15:F21)</f>
        <v>6446339.29</v>
      </c>
    </row>
    <row r="23" spans="1:6" x14ac:dyDescent="0.25">
      <c r="A23" s="13"/>
      <c r="B23" s="14"/>
      <c r="E23" s="13"/>
      <c r="F23" s="14"/>
    </row>
  </sheetData>
  <mergeCells count="12">
    <mergeCell ref="A22:A23"/>
    <mergeCell ref="B22:B23"/>
    <mergeCell ref="A4:A5"/>
    <mergeCell ref="B4:B5"/>
    <mergeCell ref="A12:A13"/>
    <mergeCell ref="B12:B13"/>
    <mergeCell ref="E4:E5"/>
    <mergeCell ref="F4:F5"/>
    <mergeCell ref="E12:E13"/>
    <mergeCell ref="F12:F13"/>
    <mergeCell ref="E22:E23"/>
    <mergeCell ref="F22:F23"/>
  </mergeCells>
  <printOptions horizontalCentered="1"/>
  <pageMargins left="0.7" right="0.7" top="0.75" bottom="0.75" header="0.3" footer="0.3"/>
  <pageSetup orientation="portrait" r:id="rId1"/>
  <headerFooter>
    <oddHeader>&amp;C&amp;22SH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- SH 3</vt:lpstr>
      <vt:lpstr>'Project Budget - SH 3'!Print_Area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Ana Ramirez</cp:lastModifiedBy>
  <cp:lastPrinted>2015-01-12T22:36:06Z</cp:lastPrinted>
  <dcterms:created xsi:type="dcterms:W3CDTF">2014-09-17T12:05:47Z</dcterms:created>
  <dcterms:modified xsi:type="dcterms:W3CDTF">2015-01-13T00:43:12Z</dcterms:modified>
</cp:coreProperties>
</file>