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15" yWindow="1320" windowWidth="25440" windowHeight="8250" activeTab="2"/>
  </bookViews>
  <sheets>
    <sheet name="Project Budget - Major Invest" sheetId="2" r:id="rId1"/>
    <sheet name="Project Budget - Other Invest" sheetId="3" r:id="rId2"/>
    <sheet name="ACTUAL COSTS" sheetId="6" r:id="rId3"/>
    <sheet name="Operating|Maintenance Budget" sheetId="5" r:id="rId4"/>
  </sheets>
  <calcPr calcId="145621"/>
</workbook>
</file>

<file path=xl/calcChain.xml><?xml version="1.0" encoding="utf-8"?>
<calcChain xmlns="http://schemas.openxmlformats.org/spreadsheetml/2006/main">
  <c r="F6" i="6" l="1"/>
  <c r="F7" i="6"/>
  <c r="F8" i="6"/>
  <c r="F9" i="6"/>
  <c r="F10" i="6"/>
  <c r="F11" i="6"/>
  <c r="F13" i="6"/>
  <c r="F14" i="6"/>
  <c r="F15" i="6"/>
  <c r="F16" i="6"/>
  <c r="F19" i="6" s="1"/>
  <c r="F17" i="6"/>
  <c r="F18" i="6"/>
  <c r="F21" i="6"/>
  <c r="F24" i="6" s="1"/>
  <c r="F22" i="6"/>
  <c r="F23" i="6"/>
  <c r="O40" i="6"/>
  <c r="O41" i="6"/>
  <c r="O42" i="6" s="1"/>
  <c r="D5" i="5"/>
  <c r="E5" i="5" s="1"/>
  <c r="F5" i="5" s="1"/>
  <c r="G5" i="5" s="1"/>
  <c r="G23" i="5"/>
  <c r="F23" i="5"/>
  <c r="E23" i="5"/>
  <c r="D23" i="5"/>
  <c r="C23" i="5"/>
  <c r="H22" i="5"/>
  <c r="H20" i="5"/>
  <c r="H19" i="5"/>
  <c r="H18" i="5"/>
  <c r="H17" i="5"/>
  <c r="H16" i="5"/>
  <c r="G13" i="5"/>
  <c r="F13" i="5"/>
  <c r="E13" i="5"/>
  <c r="D13" i="5"/>
  <c r="C13" i="5"/>
  <c r="H12" i="5"/>
  <c r="H11" i="5"/>
  <c r="H10" i="5"/>
  <c r="H9" i="5"/>
  <c r="H8" i="5"/>
  <c r="H7" i="5"/>
  <c r="H6" i="5"/>
  <c r="C22" i="3"/>
  <c r="C12" i="3"/>
  <c r="M22" i="2"/>
  <c r="M10" i="2"/>
  <c r="L23" i="2"/>
  <c r="K23" i="2"/>
  <c r="J23" i="2"/>
  <c r="I23" i="2"/>
  <c r="H23" i="2"/>
  <c r="G23" i="2"/>
  <c r="E23" i="2"/>
  <c r="D23" i="2"/>
  <c r="C23" i="2"/>
  <c r="M20" i="2"/>
  <c r="M19" i="2"/>
  <c r="M18" i="2"/>
  <c r="M17" i="2"/>
  <c r="M16" i="2"/>
  <c r="M7" i="2"/>
  <c r="M8" i="2"/>
  <c r="M9" i="2"/>
  <c r="M11" i="2"/>
  <c r="M12" i="2"/>
  <c r="M6" i="2"/>
  <c r="D13" i="2"/>
  <c r="E13" i="2"/>
  <c r="F13" i="2"/>
  <c r="G13" i="2"/>
  <c r="H13" i="2"/>
  <c r="I13" i="2"/>
  <c r="J13" i="2"/>
  <c r="K13" i="2"/>
  <c r="L13" i="2"/>
  <c r="C13" i="2"/>
  <c r="F26" i="6" l="1"/>
  <c r="O43" i="6"/>
  <c r="H13" i="5"/>
  <c r="C14" i="5"/>
  <c r="C24" i="5"/>
  <c r="H23" i="5"/>
  <c r="H24" i="2"/>
  <c r="F23" i="2"/>
  <c r="C24" i="2" s="1"/>
  <c r="C14" i="2"/>
  <c r="H14" i="2"/>
  <c r="M23" i="2"/>
  <c r="M13" i="2"/>
  <c r="F28" i="6" l="1"/>
  <c r="F30" i="6"/>
</calcChain>
</file>

<file path=xl/sharedStrings.xml><?xml version="1.0" encoding="utf-8"?>
<sst xmlns="http://schemas.openxmlformats.org/spreadsheetml/2006/main" count="88" uniqueCount="58">
  <si>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</si>
  <si>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</si>
  <si>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</si>
  <si>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</si>
  <si>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</si>
  <si>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</si>
  <si>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</si>
  <si>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</si>
  <si>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</si>
  <si>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</si>
  <si>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</si>
  <si>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</si>
  <si>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</si>
  <si>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</si>
  <si>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</si>
  <si>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</si>
  <si>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 Phase 2</t>
  </si>
  <si>
    <t>Construction</t>
  </si>
  <si>
    <t>Construction Phase 1</t>
  </si>
  <si>
    <t>Operating/Maintenance
Expenditures ('000s)</t>
  </si>
  <si>
    <t>Revenues ('000s)</t>
  </si>
  <si>
    <t>Total Revenues</t>
  </si>
  <si>
    <t>TOTAL</t>
  </si>
  <si>
    <t>20% MISC ITEMS</t>
  </si>
  <si>
    <t>SUBTOTAL SECTIONS 1-3:</t>
  </si>
  <si>
    <t>SUBTOTAL SECTION 3 - STORM WATER POLLUTION PREVENTION PLAN</t>
  </si>
  <si>
    <t>LS</t>
  </si>
  <si>
    <t>Portable Concrete Truck Washout Structures</t>
  </si>
  <si>
    <t>LF</t>
  </si>
  <si>
    <t>Furnish and Install Reinforced Filter Fabric Fence,  Complete-in-Place</t>
  </si>
  <si>
    <t>Furnish and Install Inlet Protection Barrier, Complete-in-Place</t>
  </si>
  <si>
    <t>2"Asphalt Overlay</t>
  </si>
  <si>
    <t>SECTION 3 - STORM WATER POLLUTION PREVENTION</t>
  </si>
  <si>
    <t xml:space="preserve">SUBTOTAL SECTION 2 - PAVING </t>
  </si>
  <si>
    <t xml:space="preserve">High Intensity Activated Crosswalk </t>
  </si>
  <si>
    <t>SY</t>
  </si>
  <si>
    <t>10' Wide x 6'' Depth Reinforced Concrete Hike and Bike Trail, Including Subgrade Addiction and Preparation, Complete in Place</t>
  </si>
  <si>
    <t>EA</t>
  </si>
  <si>
    <t>Wheelchair ramps, Complete in Place</t>
  </si>
  <si>
    <t>Drainage Associated with New Parking Area</t>
  </si>
  <si>
    <t>Installation of Reinforced Concrete Parking Area</t>
  </si>
  <si>
    <t>Removal of Existing Asphalt Parking Area</t>
  </si>
  <si>
    <t>SECTION 2 - PAVING</t>
  </si>
  <si>
    <t xml:space="preserve">SUBTOTAL SECTION 1 - GENERAL WORK </t>
  </si>
  <si>
    <t xml:space="preserve">Videotaping of Existing Site Conditions </t>
  </si>
  <si>
    <t>CY</t>
  </si>
  <si>
    <t>Excavation of Native Material and Disposal of same</t>
  </si>
  <si>
    <t>New Pedestrian Signage and Pavement Marking at Meadow Glen for Mid-Block Crossing</t>
  </si>
  <si>
    <t>Furnish, Install and Maintain Traffic Control Devices and Measures, in accordance with the Texas Manual on Uniform Traffic Control Devices (Latest Edition), Complete-in-Place</t>
  </si>
  <si>
    <t xml:space="preserve">Furnish Performance and Payment Bonds and Insurance </t>
  </si>
  <si>
    <t xml:space="preserve">SECTION 1 - GENERAL WORK </t>
  </si>
  <si>
    <t>Subtotal</t>
  </si>
  <si>
    <t>Unit Price</t>
  </si>
  <si>
    <t>Quantity</t>
  </si>
  <si>
    <t>Units</t>
  </si>
  <si>
    <t>Item Description</t>
  </si>
  <si>
    <t>BID Item No.</t>
  </si>
  <si>
    <t>HIKE AND BIKE TRAIL FROM RICHMOND TO WESTHEIMER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</si>
</sst>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;&quot;---&quot;"/>
    <numFmt numFmtId="165" formatCode="&quot;$&quot;#,##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>
      <alignment vertical="top"/>
    </xf>
    <xf numFmtId="44" fontId="11" fillId="0" borderId="0" applyFont="0" applyFill="0" applyBorder="0" applyAlignment="0" applyProtection="0">
      <alignment vertical="top"/>
    </xf>
    <xf numFmtId="44" fontId="11" fillId="0" borderId="0" applyFont="0" applyFill="0" applyBorder="0" applyAlignment="0" applyProtection="0">
      <alignment vertical="top"/>
    </xf>
    <xf numFmtId="44" fontId="11" fillId="0" borderId="0" applyFont="0" applyFill="0" applyBorder="0" applyAlignment="0" applyProtection="0">
      <alignment vertical="top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>
      <alignment vertical="top"/>
    </xf>
    <xf numFmtId="0" fontId="3" fillId="0" borderId="0"/>
    <xf numFmtId="0" fontId="11" fillId="0" borderId="0">
      <alignment vertical="top"/>
    </xf>
    <xf numFmtId="0" fontId="12" fillId="0" borderId="0"/>
    <xf numFmtId="0" fontId="9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9" fillId="0" borderId="0"/>
    <xf numFmtId="0" fontId="9" fillId="0" borderId="0"/>
    <xf numFmtId="0" fontId="9" fillId="0" borderId="0"/>
    <xf numFmtId="0" fontId="11" fillId="0" borderId="0">
      <alignment vertical="top"/>
    </xf>
    <xf numFmtId="0" fontId="12" fillId="0" borderId="0"/>
    <xf numFmtId="0" fontId="12" fillId="0" borderId="0"/>
    <xf numFmtId="0" fontId="9" fillId="0" borderId="0"/>
    <xf numFmtId="0" fontId="9" fillId="0" borderId="0"/>
    <xf numFmtId="0" fontId="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3" fillId="0" borderId="0"/>
    <xf numFmtId="0" fontId="3" fillId="0" borderId="0"/>
    <xf numFmtId="0" fontId="3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>
      <alignment vertical="top"/>
    </xf>
    <xf numFmtId="9" fontId="11" fillId="0" borderId="0" applyFont="0" applyFill="0" applyBorder="0" applyAlignment="0" applyProtection="0">
      <alignment vertical="top"/>
    </xf>
    <xf numFmtId="9" fontId="11" fillId="0" borderId="0" applyFont="0" applyFill="0" applyBorder="0" applyAlignment="0" applyProtection="0">
      <alignment vertical="top"/>
    </xf>
    <xf numFmtId="9" fontId="11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5" fontId="0" fillId="0" borderId="0" xfId="0" applyNumberFormat="1" applyAlignment="1">
      <alignment horizontal="right"/>
    </xf>
    <xf numFmtId="44" fontId="4" fillId="0" borderId="1" xfId="0" applyNumberFormat="1" applyFont="1" applyFill="1" applyBorder="1"/>
    <xf numFmtId="165" fontId="5" fillId="0" borderId="0" xfId="0" applyNumberFormat="1" applyFont="1" applyAlignment="1">
      <alignment horizontal="right"/>
    </xf>
    <xf numFmtId="165" fontId="4" fillId="0" borderId="1" xfId="2" applyNumberFormat="1" applyFont="1" applyFill="1" applyBorder="1" applyAlignment="1">
      <alignment horizontal="right"/>
    </xf>
    <xf numFmtId="165" fontId="7" fillId="0" borderId="1" xfId="3" applyNumberFormat="1" applyFont="1" applyFill="1" applyBorder="1" applyAlignment="1">
      <alignment horizontal="right"/>
    </xf>
    <xf numFmtId="166" fontId="7" fillId="0" borderId="1" xfId="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65" fontId="7" fillId="0" borderId="2" xfId="2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center"/>
    </xf>
    <xf numFmtId="37" fontId="0" fillId="0" borderId="0" xfId="0" applyNumberFormat="1"/>
    <xf numFmtId="165" fontId="4" fillId="0" borderId="2" xfId="2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center"/>
    </xf>
    <xf numFmtId="165" fontId="7" fillId="0" borderId="8" xfId="2" applyNumberFormat="1" applyFont="1" applyFill="1" applyBorder="1" applyAlignment="1">
      <alignment horizontal="right"/>
    </xf>
    <xf numFmtId="0" fontId="7" fillId="0" borderId="9" xfId="0" applyFont="1" applyFill="1" applyBorder="1" applyAlignment="1">
      <alignment horizontal="left" wrapText="1"/>
    </xf>
    <xf numFmtId="166" fontId="7" fillId="0" borderId="2" xfId="1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44" fontId="0" fillId="0" borderId="0" xfId="0" applyNumberFormat="1"/>
    <xf numFmtId="165" fontId="4" fillId="0" borderId="6" xfId="0" applyNumberFormat="1" applyFont="1" applyFill="1" applyBorder="1" applyAlignment="1">
      <alignment horizontal="right"/>
    </xf>
    <xf numFmtId="165" fontId="4" fillId="0" borderId="5" xfId="0" applyNumberFormat="1" applyFont="1" applyFill="1" applyBorder="1" applyAlignment="1">
      <alignment horizontal="right"/>
    </xf>
    <xf numFmtId="0" fontId="4" fillId="0" borderId="5" xfId="0" applyFont="1" applyFill="1" applyBorder="1" applyAlignment="1"/>
    <xf numFmtId="165" fontId="4" fillId="0" borderId="11" xfId="0" applyNumberFormat="1" applyFont="1" applyFill="1" applyBorder="1" applyAlignment="1">
      <alignment horizontal="right"/>
    </xf>
    <xf numFmtId="165" fontId="4" fillId="0" borderId="12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165" fontId="4" fillId="0" borderId="11" xfId="0" applyNumberFormat="1" applyFont="1" applyFill="1" applyBorder="1" applyAlignment="1">
      <alignment horizontal="right" wrapText="1"/>
    </xf>
    <xf numFmtId="165" fontId="4" fillId="0" borderId="12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wrapText="1"/>
    </xf>
    <xf numFmtId="165" fontId="4" fillId="0" borderId="8" xfId="0" applyNumberFormat="1" applyFont="1" applyFill="1" applyBorder="1" applyAlignment="1">
      <alignment horizontal="right" wrapText="1"/>
    </xf>
    <xf numFmtId="165" fontId="4" fillId="0" borderId="7" xfId="0" applyNumberFormat="1" applyFont="1" applyFill="1" applyBorder="1" applyAlignment="1">
      <alignment horizontal="right" wrapText="1"/>
    </xf>
    <xf numFmtId="165" fontId="7" fillId="0" borderId="13" xfId="0" applyNumberFormat="1" applyFont="1" applyBorder="1" applyAlignment="1">
      <alignment horizontal="right"/>
    </xf>
    <xf numFmtId="0" fontId="7" fillId="0" borderId="13" xfId="0" applyFont="1" applyBorder="1"/>
    <xf numFmtId="0" fontId="8" fillId="0" borderId="13" xfId="0" applyFont="1" applyBorder="1"/>
  </cellXfs>
  <cellStyles count="67">
    <cellStyle name="Comma" xfId="1" builtinId="3"/>
    <cellStyle name="Comma 2" xfId="4"/>
    <cellStyle name="Comma 2 2" xfId="5"/>
    <cellStyle name="Comma 2 2 2" xfId="6"/>
    <cellStyle name="Comma 2 3" xfId="7"/>
    <cellStyle name="Comma 3" xfId="8"/>
    <cellStyle name="Comma 3 2" xfId="9"/>
    <cellStyle name="Comma 3 2 2" xfId="10"/>
    <cellStyle name="Comma 3 3" xfId="11"/>
    <cellStyle name="Comma 4" xfId="12"/>
    <cellStyle name="Comma 4 2" xfId="13"/>
    <cellStyle name="Comma 5" xfId="14"/>
    <cellStyle name="Comma 6" xfId="15"/>
    <cellStyle name="Comma 7" xfId="16"/>
    <cellStyle name="Comma 7 2" xfId="17"/>
    <cellStyle name="Currency" xfId="2" builtinId="4"/>
    <cellStyle name="Currency 2" xfId="18"/>
    <cellStyle name="Currency 2 2" xfId="19"/>
    <cellStyle name="Currency 2 2 2" xfId="20"/>
    <cellStyle name="Currency 2 3" xfId="21"/>
    <cellStyle name="Currency 2 4" xfId="3"/>
    <cellStyle name="Currency 3" xfId="22"/>
    <cellStyle name="Currency 3 2" xfId="23"/>
    <cellStyle name="Currency 3 2 2" xfId="24"/>
    <cellStyle name="Currency 3 3" xfId="25"/>
    <cellStyle name="Currency 3 4" xfId="26"/>
    <cellStyle name="Currency 4" xfId="27"/>
    <cellStyle name="Currency 4 2" xfId="28"/>
    <cellStyle name="Currency 4 3" xfId="29"/>
    <cellStyle name="Currency 5" xfId="30"/>
    <cellStyle name="Currency 6" xfId="31"/>
    <cellStyle name="Currency 7" xfId="32"/>
    <cellStyle name="Currency 7 2" xfId="33"/>
    <cellStyle name="Normal" xfId="0" builtinId="0"/>
    <cellStyle name="Normal 10" xfId="34"/>
    <cellStyle name="Normal 11" xfId="35"/>
    <cellStyle name="Normal 12" xfId="36"/>
    <cellStyle name="Normal 13" xfId="37"/>
    <cellStyle name="Normal 2" xfId="38"/>
    <cellStyle name="Normal 2 2" xfId="39"/>
    <cellStyle name="Normal 2 2 2" xfId="40"/>
    <cellStyle name="Normal 2 2 2 2" xfId="41"/>
    <cellStyle name="Normal 2 3" xfId="42"/>
    <cellStyle name="Normal 2 3 2" xfId="43"/>
    <cellStyle name="Normal 2 4" xfId="44"/>
    <cellStyle name="Normal 2_Detail" xfId="45"/>
    <cellStyle name="Normal 3" xfId="46"/>
    <cellStyle name="Normal 3 2" xfId="47"/>
    <cellStyle name="Normal 3 3" xfId="48"/>
    <cellStyle name="Normal 4" xfId="49"/>
    <cellStyle name="Normal 4 2" xfId="50"/>
    <cellStyle name="Normal 5" xfId="51"/>
    <cellStyle name="Normal 5 2" xfId="52"/>
    <cellStyle name="Normal 6" xfId="53"/>
    <cellStyle name="Normal 7" xfId="54"/>
    <cellStyle name="Normal 8" xfId="55"/>
    <cellStyle name="Normal 9" xfId="56"/>
    <cellStyle name="Percent 2" xfId="57"/>
    <cellStyle name="Percent 2 2" xfId="58"/>
    <cellStyle name="Percent 2 2 2" xfId="59"/>
    <cellStyle name="Percent 2 3" xfId="60"/>
    <cellStyle name="Percent 3" xfId="61"/>
    <cellStyle name="Percent 3 2" xfId="62"/>
    <cellStyle name="Percent 4" xfId="63"/>
    <cellStyle name="Percent 5" xfId="64"/>
    <cellStyle name="Percent 6" xfId="65"/>
    <cellStyle name="Percent 6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</xdr:colOff>
      <xdr:row>0</xdr:row>
      <xdr:rowOff>41413</xdr:rowOff>
    </xdr:from>
    <xdr:to>
      <xdr:col>3</xdr:col>
      <xdr:colOff>273327</xdr:colOff>
      <xdr:row>2</xdr:row>
      <xdr:rowOff>173935</xdr:rowOff>
    </xdr:to>
    <xdr:sp macro="" textlink="">
      <xdr:nvSpPr>
        <xdr:cNvPr id="2" name="Rectangular Callout 1"/>
        <xdr:cNvSpPr/>
      </xdr:nvSpPr>
      <xdr:spPr>
        <a:xfrm>
          <a:off x="2774674" y="41413"/>
          <a:ext cx="894523" cy="513522"/>
        </a:xfrm>
        <a:prstGeom prst="wedgeRectCallout">
          <a:avLst>
            <a:gd name="adj1" fmla="val -26389"/>
            <a:gd name="adj2" fmla="val 8346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1st</a:t>
          </a:r>
          <a:r>
            <a:rPr lang="en-US" sz="1100" baseline="0"/>
            <a:t> Year of Operations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4"/>
  <sheetViews>
    <sheetView zoomScale="115" zoomScaleNormal="115" workbookViewId="0">
      <selection activeCell="B9" sqref="B9"/>
    </sheetView>
  </sheetViews>
  <sheetFormatPr defaultRowHeight="15" x14ac:dyDescent="0.25"/>
  <cols>
    <col min="2" max="2" width="31.5703125" customWidth="1"/>
    <col min="3" max="3" width="10.140625" bestFit="1" customWidth="1"/>
    <col min="4" max="12" width="9.28515625" bestFit="1" customWidth="1"/>
    <col min="13" max="13" width="11.140625" style="1" customWidth="1"/>
  </cols>
  <sheetData>
    <row r="4" spans="2:13" x14ac:dyDescent="0.25">
      <c r="B4" s="11" t="s">
        <v>8</v>
      </c>
      <c r="C4" s="11" t="s">
        <v>6</v>
      </c>
      <c r="D4" s="11"/>
      <c r="E4" s="11"/>
      <c r="F4" s="11"/>
      <c r="G4" s="11"/>
      <c r="H4" s="11"/>
      <c r="I4" s="11"/>
      <c r="J4" s="11"/>
      <c r="K4" s="11"/>
      <c r="L4" s="11"/>
      <c r="M4" s="12" t="s">
        <v>5</v>
      </c>
    </row>
    <row r="5" spans="2:13" x14ac:dyDescent="0.25">
      <c r="B5" s="11"/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  <c r="L5" s="4">
        <v>2024</v>
      </c>
      <c r="M5" s="13"/>
    </row>
    <row r="6" spans="2:13" x14ac:dyDescent="0.25">
      <c r="B6" s="2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5">
        <f>SUM(C6:L6)</f>
        <v>0</v>
      </c>
    </row>
    <row r="7" spans="2:13" x14ac:dyDescent="0.25">
      <c r="B7" s="2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5">
        <f t="shared" ref="M7:M12" si="0">SUM(C7:L7)</f>
        <v>0</v>
      </c>
    </row>
    <row r="8" spans="2:13" x14ac:dyDescent="0.25">
      <c r="B8" s="2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5">
        <f t="shared" si="0"/>
        <v>0</v>
      </c>
    </row>
    <row r="9" spans="2:13" x14ac:dyDescent="0.25">
      <c r="B9" s="2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5">
        <f t="shared" si="0"/>
        <v>0</v>
      </c>
    </row>
    <row r="10" spans="2:13" x14ac:dyDescent="0.25">
      <c r="B10" s="2" t="s">
        <v>18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5">
        <f t="shared" ref="M10" si="1">SUM(C10:L10)</f>
        <v>0</v>
      </c>
    </row>
    <row r="11" spans="2:13" x14ac:dyDescent="0.25">
      <c r="B11" s="2" t="s">
        <v>16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">
        <f t="shared" si="0"/>
        <v>0</v>
      </c>
    </row>
    <row r="12" spans="2:13" x14ac:dyDescent="0.25">
      <c r="B12" s="2" t="s">
        <v>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">
        <f t="shared" si="0"/>
        <v>0</v>
      </c>
    </row>
    <row r="13" spans="2:13" x14ac:dyDescent="0.25">
      <c r="B13" s="17" t="s">
        <v>7</v>
      </c>
      <c r="C13" s="3">
        <f>SUM(C6:C12)</f>
        <v>0</v>
      </c>
      <c r="D13" s="3">
        <f t="shared" ref="D13:M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  <c r="J13" s="3">
        <f t="shared" si="2"/>
        <v>0</v>
      </c>
      <c r="K13" s="3">
        <f t="shared" si="2"/>
        <v>0</v>
      </c>
      <c r="L13" s="3">
        <f t="shared" si="2"/>
        <v>0</v>
      </c>
      <c r="M13" s="16">
        <f t="shared" si="2"/>
        <v>0</v>
      </c>
    </row>
    <row r="14" spans="2:13" x14ac:dyDescent="0.25">
      <c r="B14" s="18"/>
      <c r="C14" s="14">
        <f>SUM(C13:G13)</f>
        <v>0</v>
      </c>
      <c r="D14" s="15"/>
      <c r="E14" s="15"/>
      <c r="F14" s="15"/>
      <c r="G14" s="15"/>
      <c r="H14" s="14">
        <f>SUM(H13:L13)</f>
        <v>0</v>
      </c>
      <c r="I14" s="15"/>
      <c r="J14" s="15"/>
      <c r="K14" s="15"/>
      <c r="L14" s="15"/>
      <c r="M14" s="16"/>
    </row>
    <row r="15" spans="2:13" ht="15" customHeight="1" x14ac:dyDescent="0.25">
      <c r="B15" s="6" t="s">
        <v>9</v>
      </c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1"/>
    </row>
    <row r="16" spans="2:13" x14ac:dyDescent="0.25">
      <c r="B16" s="2" t="s">
        <v>10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5">
        <f>SUM(C16:L16)</f>
        <v>0</v>
      </c>
    </row>
    <row r="17" spans="2:13" x14ac:dyDescent="0.25">
      <c r="B17" s="2" t="s">
        <v>11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5">
        <f t="shared" ref="M17:M22" si="3">SUM(C17:L17)</f>
        <v>0</v>
      </c>
    </row>
    <row r="18" spans="2:13" x14ac:dyDescent="0.25">
      <c r="B18" s="2" t="s">
        <v>12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>
        <f t="shared" si="3"/>
        <v>0</v>
      </c>
    </row>
    <row r="19" spans="2:13" x14ac:dyDescent="0.25">
      <c r="B19" s="2" t="s">
        <v>13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>
        <f t="shared" si="3"/>
        <v>0</v>
      </c>
    </row>
    <row r="20" spans="2:13" x14ac:dyDescent="0.25">
      <c r="B20" s="2" t="s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5">
        <f t="shared" si="3"/>
        <v>0</v>
      </c>
    </row>
    <row r="21" spans="2:13" x14ac:dyDescent="0.25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2:13" x14ac:dyDescent="0.25">
      <c r="B22" s="8" t="s">
        <v>14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>
        <f t="shared" si="3"/>
        <v>0</v>
      </c>
    </row>
    <row r="23" spans="2:13" x14ac:dyDescent="0.25">
      <c r="B23" s="17" t="s">
        <v>15</v>
      </c>
      <c r="C23" s="3">
        <f>SUM(C16:C22)</f>
        <v>0</v>
      </c>
      <c r="D23" s="3">
        <f t="shared" ref="D23" si="4">SUM(D16:D22)</f>
        <v>0</v>
      </c>
      <c r="E23" s="3">
        <f t="shared" ref="E23" si="5">SUM(E16:E22)</f>
        <v>0</v>
      </c>
      <c r="F23" s="3">
        <f t="shared" ref="F23" si="6">SUM(F16:F22)</f>
        <v>0</v>
      </c>
      <c r="G23" s="3">
        <f t="shared" ref="G23" si="7">SUM(G16:G22)</f>
        <v>0</v>
      </c>
      <c r="H23" s="3">
        <f t="shared" ref="H23" si="8">SUM(H16:H22)</f>
        <v>0</v>
      </c>
      <c r="I23" s="3">
        <f t="shared" ref="I23" si="9">SUM(I16:I22)</f>
        <v>0</v>
      </c>
      <c r="J23" s="3">
        <f t="shared" ref="J23" si="10">SUM(J16:J22)</f>
        <v>0</v>
      </c>
      <c r="K23" s="3">
        <f t="shared" ref="K23" si="11">SUM(K16:K22)</f>
        <v>0</v>
      </c>
      <c r="L23" s="3">
        <f t="shared" ref="L23" si="12">SUM(L16:L22)</f>
        <v>0</v>
      </c>
      <c r="M23" s="16">
        <f t="shared" ref="M23" si="13">SUM(M16:M22)</f>
        <v>0</v>
      </c>
    </row>
    <row r="24" spans="2:13" x14ac:dyDescent="0.25">
      <c r="B24" s="18"/>
      <c r="C24" s="14">
        <f>SUM(C23:G23)</f>
        <v>0</v>
      </c>
      <c r="D24" s="15"/>
      <c r="E24" s="15"/>
      <c r="F24" s="15"/>
      <c r="G24" s="15"/>
      <c r="H24" s="14">
        <f>SUM(H23:L23)</f>
        <v>0</v>
      </c>
      <c r="I24" s="15"/>
      <c r="J24" s="15"/>
      <c r="K24" s="15"/>
      <c r="L24" s="15"/>
      <c r="M24" s="16"/>
    </row>
  </sheetData>
  <mergeCells count="12">
    <mergeCell ref="B23:B24"/>
    <mergeCell ref="M23:M24"/>
    <mergeCell ref="C24:G24"/>
    <mergeCell ref="H24:L24"/>
    <mergeCell ref="C15:M15"/>
    <mergeCell ref="B4:B5"/>
    <mergeCell ref="M4:M5"/>
    <mergeCell ref="C4:L4"/>
    <mergeCell ref="H14:L14"/>
    <mergeCell ref="C14:G14"/>
    <mergeCell ref="M13:M14"/>
    <mergeCell ref="B13:B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3"/>
  <sheetViews>
    <sheetView zoomScale="115" zoomScaleNormal="115" workbookViewId="0">
      <selection activeCell="I13" sqref="I13"/>
    </sheetView>
  </sheetViews>
  <sheetFormatPr defaultRowHeight="15" x14ac:dyDescent="0.25"/>
  <cols>
    <col min="2" max="2" width="31.5703125" customWidth="1"/>
    <col min="3" max="3" width="11.140625" style="1" customWidth="1"/>
  </cols>
  <sheetData>
    <row r="4" spans="2:3" ht="15" customHeight="1" x14ac:dyDescent="0.25">
      <c r="B4" s="11" t="s">
        <v>8</v>
      </c>
      <c r="C4" s="12" t="s">
        <v>5</v>
      </c>
    </row>
    <row r="5" spans="2:3" x14ac:dyDescent="0.25">
      <c r="B5" s="11"/>
      <c r="C5" s="13"/>
    </row>
    <row r="6" spans="2:3" x14ac:dyDescent="0.25">
      <c r="B6" s="2" t="s">
        <v>0</v>
      </c>
      <c r="C6" s="5">
        <v>0</v>
      </c>
    </row>
    <row r="7" spans="2:3" x14ac:dyDescent="0.25">
      <c r="B7" s="2" t="s">
        <v>1</v>
      </c>
      <c r="C7" s="5">
        <v>0</v>
      </c>
    </row>
    <row r="8" spans="2:3" x14ac:dyDescent="0.25">
      <c r="B8" s="2" t="s">
        <v>2</v>
      </c>
      <c r="C8" s="5">
        <v>0</v>
      </c>
    </row>
    <row r="9" spans="2:3" x14ac:dyDescent="0.25">
      <c r="B9" s="2" t="s">
        <v>3</v>
      </c>
      <c r="C9" s="5">
        <v>0</v>
      </c>
    </row>
    <row r="10" spans="2:3" x14ac:dyDescent="0.25">
      <c r="B10" s="2" t="s">
        <v>17</v>
      </c>
      <c r="C10" s="5">
        <v>527000</v>
      </c>
    </row>
    <row r="11" spans="2:3" x14ac:dyDescent="0.25">
      <c r="B11" s="2" t="s">
        <v>4</v>
      </c>
      <c r="C11" s="5">
        <v>0</v>
      </c>
    </row>
    <row r="12" spans="2:3" x14ac:dyDescent="0.25">
      <c r="B12" s="17" t="s">
        <v>7</v>
      </c>
      <c r="C12" s="16">
        <f>SUM(C6:C11)</f>
        <v>527000</v>
      </c>
    </row>
    <row r="13" spans="2:3" x14ac:dyDescent="0.25">
      <c r="B13" s="18"/>
      <c r="C13" s="16"/>
    </row>
    <row r="14" spans="2:3" ht="15" customHeight="1" x14ac:dyDescent="0.25">
      <c r="B14" s="6" t="s">
        <v>9</v>
      </c>
      <c r="C14" s="7"/>
    </row>
    <row r="15" spans="2:3" x14ac:dyDescent="0.25">
      <c r="B15" s="2" t="s">
        <v>10</v>
      </c>
      <c r="C15" s="5"/>
    </row>
    <row r="16" spans="2:3" x14ac:dyDescent="0.25">
      <c r="B16" s="2" t="s">
        <v>11</v>
      </c>
      <c r="C16" s="5">
        <v>131750</v>
      </c>
    </row>
    <row r="17" spans="2:3" x14ac:dyDescent="0.25">
      <c r="B17" s="2" t="s">
        <v>12</v>
      </c>
      <c r="C17" s="5"/>
    </row>
    <row r="18" spans="2:3" x14ac:dyDescent="0.25">
      <c r="B18" s="2" t="s">
        <v>13</v>
      </c>
      <c r="C18" s="5"/>
    </row>
    <row r="19" spans="2:3" x14ac:dyDescent="0.25">
      <c r="B19" s="2" t="s">
        <v>4</v>
      </c>
      <c r="C19" s="5"/>
    </row>
    <row r="20" spans="2:3" x14ac:dyDescent="0.25">
      <c r="B20" s="2"/>
      <c r="C20" s="5"/>
    </row>
    <row r="21" spans="2:3" x14ac:dyDescent="0.25">
      <c r="B21" s="8" t="s">
        <v>14</v>
      </c>
      <c r="C21" s="9">
        <v>395250</v>
      </c>
    </row>
    <row r="22" spans="2:3" x14ac:dyDescent="0.25">
      <c r="B22" s="17" t="s">
        <v>15</v>
      </c>
      <c r="C22" s="16">
        <f t="shared" ref="C22" si="0">SUM(C15:C21)</f>
        <v>527000</v>
      </c>
    </row>
    <row r="23" spans="2:3" x14ac:dyDescent="0.25">
      <c r="B23" s="18"/>
      <c r="C23" s="16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view="pageLayout" topLeftCell="A10" zoomScaleNormal="100" workbookViewId="0">
      <selection activeCell="C32" sqref="C32"/>
    </sheetView>
  </sheetViews>
  <sheetFormatPr defaultRowHeight="15" x14ac:dyDescent="0.25"/>
  <cols>
    <col min="1" max="1" width="20.140625" customWidth="1"/>
    <col min="2" max="2" width="39.85546875" customWidth="1"/>
    <col min="3" max="3" width="11.140625" customWidth="1"/>
    <col min="4" max="4" width="11.42578125" customWidth="1"/>
    <col min="5" max="5" width="16.5703125" style="22" customWidth="1"/>
    <col min="6" max="6" width="20.5703125" style="22" customWidth="1"/>
    <col min="8" max="9" width="14.28515625" bestFit="1" customWidth="1"/>
    <col min="10" max="10" width="11.5703125" bestFit="1" customWidth="1"/>
    <col min="14" max="14" width="28.85546875" customWidth="1"/>
    <col min="15" max="15" width="23.140625" customWidth="1"/>
  </cols>
  <sheetData>
    <row r="1" spans="1:10" ht="15.75" x14ac:dyDescent="0.25">
      <c r="A1" s="61" t="s">
        <v>57</v>
      </c>
      <c r="B1" s="60"/>
      <c r="C1" s="60"/>
      <c r="D1" s="60"/>
      <c r="E1" s="59"/>
      <c r="F1" s="59"/>
    </row>
    <row r="2" spans="1:10" x14ac:dyDescent="0.25">
      <c r="A2" s="56" t="s">
        <v>56</v>
      </c>
      <c r="B2" s="56" t="s">
        <v>55</v>
      </c>
      <c r="C2" s="56" t="s">
        <v>54</v>
      </c>
      <c r="D2" s="56" t="s">
        <v>53</v>
      </c>
      <c r="E2" s="58" t="s">
        <v>52</v>
      </c>
      <c r="F2" s="57" t="s">
        <v>51</v>
      </c>
    </row>
    <row r="3" spans="1:10" x14ac:dyDescent="0.25">
      <c r="A3" s="56"/>
      <c r="B3" s="56"/>
      <c r="C3" s="56"/>
      <c r="D3" s="56"/>
      <c r="E3" s="55"/>
      <c r="F3" s="54"/>
    </row>
    <row r="4" spans="1:10" x14ac:dyDescent="0.25">
      <c r="A4" s="53"/>
      <c r="B4" s="53"/>
      <c r="C4" s="53"/>
      <c r="D4" s="53"/>
      <c r="E4" s="52"/>
      <c r="F4" s="51"/>
    </row>
    <row r="5" spans="1:10" x14ac:dyDescent="0.25">
      <c r="A5" s="30" t="s">
        <v>50</v>
      </c>
      <c r="B5" s="45"/>
      <c r="C5" s="50"/>
      <c r="D5" s="50"/>
      <c r="E5" s="49"/>
      <c r="F5" s="48"/>
    </row>
    <row r="6" spans="1:10" x14ac:dyDescent="0.25">
      <c r="A6" s="33">
        <v>1</v>
      </c>
      <c r="B6" s="44" t="s">
        <v>49</v>
      </c>
      <c r="C6" s="33" t="s">
        <v>26</v>
      </c>
      <c r="D6" s="43">
        <v>1</v>
      </c>
      <c r="E6" s="31">
        <v>10000</v>
      </c>
      <c r="F6" s="31">
        <f>E6*D6</f>
        <v>10000</v>
      </c>
    </row>
    <row r="7" spans="1:10" x14ac:dyDescent="0.25">
      <c r="A7" s="33">
        <v>2</v>
      </c>
      <c r="B7" s="44" t="s">
        <v>48</v>
      </c>
      <c r="C7" s="33" t="s">
        <v>26</v>
      </c>
      <c r="D7" s="43">
        <v>1</v>
      </c>
      <c r="E7" s="31">
        <v>5000</v>
      </c>
      <c r="F7" s="31">
        <f>E7*D7</f>
        <v>5000</v>
      </c>
    </row>
    <row r="8" spans="1:10" x14ac:dyDescent="0.25">
      <c r="A8" s="33">
        <v>3</v>
      </c>
      <c r="B8" s="36" t="s">
        <v>47</v>
      </c>
      <c r="C8" s="33" t="s">
        <v>26</v>
      </c>
      <c r="D8" s="43">
        <v>1</v>
      </c>
      <c r="E8" s="31">
        <v>25000</v>
      </c>
      <c r="F8" s="31">
        <f>E8*D8</f>
        <v>25000</v>
      </c>
    </row>
    <row r="9" spans="1:10" x14ac:dyDescent="0.25">
      <c r="A9" s="33">
        <v>4</v>
      </c>
      <c r="B9" s="36" t="s">
        <v>46</v>
      </c>
      <c r="C9" s="33" t="s">
        <v>45</v>
      </c>
      <c r="D9" s="43">
        <v>581</v>
      </c>
      <c r="E9" s="31">
        <v>12</v>
      </c>
      <c r="F9" s="31">
        <f>E9*D9</f>
        <v>6972</v>
      </c>
      <c r="H9" s="47"/>
      <c r="J9" s="34"/>
    </row>
    <row r="10" spans="1:10" x14ac:dyDescent="0.25">
      <c r="A10" s="33">
        <v>5</v>
      </c>
      <c r="B10" s="46" t="s">
        <v>44</v>
      </c>
      <c r="C10" s="33" t="s">
        <v>26</v>
      </c>
      <c r="D10" s="43">
        <v>1</v>
      </c>
      <c r="E10" s="31">
        <v>2000</v>
      </c>
      <c r="F10" s="31">
        <f>E10*D10</f>
        <v>2000</v>
      </c>
      <c r="J10" s="34"/>
    </row>
    <row r="11" spans="1:10" x14ac:dyDescent="0.25">
      <c r="A11" s="30" t="s">
        <v>43</v>
      </c>
      <c r="B11" s="29"/>
      <c r="C11" s="33"/>
      <c r="D11" s="43"/>
      <c r="E11" s="31"/>
      <c r="F11" s="35">
        <f>SUM(F6:F10)</f>
        <v>48972</v>
      </c>
      <c r="J11" s="34"/>
    </row>
    <row r="12" spans="1:10" x14ac:dyDescent="0.25">
      <c r="A12" s="30" t="s">
        <v>42</v>
      </c>
      <c r="B12" s="45"/>
      <c r="C12" s="45"/>
      <c r="D12" s="45"/>
      <c r="E12" s="45"/>
      <c r="F12" s="29"/>
      <c r="J12" s="34"/>
    </row>
    <row r="13" spans="1:10" x14ac:dyDescent="0.25">
      <c r="A13" s="33">
        <v>6</v>
      </c>
      <c r="B13" s="36" t="s">
        <v>41</v>
      </c>
      <c r="C13" s="33" t="s">
        <v>35</v>
      </c>
      <c r="D13" s="43">
        <v>817</v>
      </c>
      <c r="E13" s="31">
        <v>20</v>
      </c>
      <c r="F13" s="31">
        <f>E13*D13</f>
        <v>16340</v>
      </c>
      <c r="J13" s="34"/>
    </row>
    <row r="14" spans="1:10" ht="31.5" customHeight="1" x14ac:dyDescent="0.25">
      <c r="A14" s="33">
        <v>7</v>
      </c>
      <c r="B14" s="32" t="s">
        <v>40</v>
      </c>
      <c r="C14" s="33" t="s">
        <v>35</v>
      </c>
      <c r="D14" s="43">
        <v>889</v>
      </c>
      <c r="E14" s="31">
        <v>70</v>
      </c>
      <c r="F14" s="31">
        <f>E14*D14</f>
        <v>62230</v>
      </c>
      <c r="J14" s="34"/>
    </row>
    <row r="15" spans="1:10" x14ac:dyDescent="0.25">
      <c r="A15" s="33">
        <v>8</v>
      </c>
      <c r="B15" s="44" t="s">
        <v>39</v>
      </c>
      <c r="C15" s="33" t="s">
        <v>26</v>
      </c>
      <c r="D15" s="43">
        <v>1</v>
      </c>
      <c r="E15" s="31">
        <v>10000</v>
      </c>
      <c r="F15" s="31">
        <f>E15*D15</f>
        <v>10000</v>
      </c>
      <c r="J15" s="34"/>
    </row>
    <row r="16" spans="1:10" x14ac:dyDescent="0.25">
      <c r="A16" s="33">
        <v>9</v>
      </c>
      <c r="B16" s="42" t="s">
        <v>38</v>
      </c>
      <c r="C16" s="28" t="s">
        <v>37</v>
      </c>
      <c r="D16" s="27">
        <v>2</v>
      </c>
      <c r="E16" s="41">
        <v>2500</v>
      </c>
      <c r="F16" s="31">
        <f>E16*D16</f>
        <v>5000</v>
      </c>
      <c r="J16" s="34"/>
    </row>
    <row r="17" spans="1:10" ht="60" x14ac:dyDescent="0.25">
      <c r="A17" s="33">
        <v>10</v>
      </c>
      <c r="B17" s="32" t="s">
        <v>36</v>
      </c>
      <c r="C17" s="28" t="s">
        <v>35</v>
      </c>
      <c r="D17" s="27">
        <v>3489</v>
      </c>
      <c r="E17" s="26">
        <v>60</v>
      </c>
      <c r="F17" s="31">
        <f>E17*D17</f>
        <v>209340</v>
      </c>
      <c r="J17" s="34"/>
    </row>
    <row r="18" spans="1:10" x14ac:dyDescent="0.25">
      <c r="A18" s="40">
        <v>11</v>
      </c>
      <c r="B18" s="39" t="s">
        <v>34</v>
      </c>
      <c r="C18" s="28" t="s">
        <v>26</v>
      </c>
      <c r="D18" s="27">
        <v>1</v>
      </c>
      <c r="E18" s="26">
        <v>83240</v>
      </c>
      <c r="F18" s="31">
        <f>E18*D18</f>
        <v>83240</v>
      </c>
      <c r="J18" s="34"/>
    </row>
    <row r="19" spans="1:10" x14ac:dyDescent="0.25">
      <c r="A19" s="30" t="s">
        <v>33</v>
      </c>
      <c r="B19" s="29"/>
      <c r="C19" s="28"/>
      <c r="D19" s="27"/>
      <c r="E19" s="26"/>
      <c r="F19" s="35">
        <f>SUM(F13:F18)</f>
        <v>386150</v>
      </c>
      <c r="J19" s="34"/>
    </row>
    <row r="20" spans="1:10" x14ac:dyDescent="0.25">
      <c r="A20" s="38" t="s">
        <v>32</v>
      </c>
      <c r="B20" s="37" t="s">
        <v>31</v>
      </c>
      <c r="C20" s="28"/>
      <c r="D20" s="27"/>
      <c r="E20" s="26"/>
      <c r="F20" s="31"/>
      <c r="J20" s="34"/>
    </row>
    <row r="21" spans="1:10" x14ac:dyDescent="0.25">
      <c r="A21" s="33">
        <v>12</v>
      </c>
      <c r="B21" s="36" t="s">
        <v>30</v>
      </c>
      <c r="C21" s="28" t="s">
        <v>28</v>
      </c>
      <c r="D21" s="27">
        <v>100</v>
      </c>
      <c r="E21" s="26">
        <v>15</v>
      </c>
      <c r="F21" s="31">
        <f>E21*D21</f>
        <v>1500</v>
      </c>
      <c r="J21" s="34"/>
    </row>
    <row r="22" spans="1:10" x14ac:dyDescent="0.25">
      <c r="A22" s="33">
        <v>13</v>
      </c>
      <c r="B22" s="36" t="s">
        <v>29</v>
      </c>
      <c r="C22" s="28" t="s">
        <v>28</v>
      </c>
      <c r="D22" s="27">
        <v>350</v>
      </c>
      <c r="E22" s="26">
        <v>3</v>
      </c>
      <c r="F22" s="31">
        <f>E22*D22</f>
        <v>1050</v>
      </c>
      <c r="J22" s="34"/>
    </row>
    <row r="23" spans="1:10" x14ac:dyDescent="0.25">
      <c r="A23" s="33">
        <v>14</v>
      </c>
      <c r="B23" s="36" t="s">
        <v>27</v>
      </c>
      <c r="C23" s="28" t="s">
        <v>26</v>
      </c>
      <c r="D23" s="27">
        <v>1</v>
      </c>
      <c r="E23" s="26">
        <v>1500</v>
      </c>
      <c r="F23" s="31">
        <f>E23*D23</f>
        <v>1500</v>
      </c>
      <c r="J23" s="34"/>
    </row>
    <row r="24" spans="1:10" x14ac:dyDescent="0.25">
      <c r="A24" s="38" t="s">
        <v>25</v>
      </c>
      <c r="B24" s="37"/>
      <c r="C24" s="28"/>
      <c r="D24" s="27"/>
      <c r="E24" s="26"/>
      <c r="F24" s="35">
        <f>SUM(F21:F23)</f>
        <v>4050</v>
      </c>
      <c r="J24" s="34"/>
    </row>
    <row r="25" spans="1:10" x14ac:dyDescent="0.25">
      <c r="A25" s="33"/>
      <c r="B25" s="36"/>
      <c r="C25" s="28"/>
      <c r="D25" s="27"/>
      <c r="E25" s="26"/>
      <c r="F25" s="31"/>
      <c r="J25" s="34"/>
    </row>
    <row r="26" spans="1:10" x14ac:dyDescent="0.25">
      <c r="A26" s="30" t="s">
        <v>24</v>
      </c>
      <c r="B26" s="29"/>
      <c r="C26" s="28"/>
      <c r="D26" s="27"/>
      <c r="E26" s="26"/>
      <c r="F26" s="35">
        <f>F24+F19+F11</f>
        <v>439172</v>
      </c>
      <c r="J26" s="34"/>
    </row>
    <row r="27" spans="1:10" x14ac:dyDescent="0.25">
      <c r="A27" s="33"/>
      <c r="B27" s="32"/>
      <c r="C27" s="28"/>
      <c r="D27" s="27"/>
      <c r="E27" s="26"/>
      <c r="F27" s="31"/>
      <c r="J27" s="34"/>
    </row>
    <row r="28" spans="1:10" x14ac:dyDescent="0.25">
      <c r="A28" s="30" t="s">
        <v>23</v>
      </c>
      <c r="B28" s="29"/>
      <c r="C28" s="28"/>
      <c r="D28" s="27"/>
      <c r="E28" s="26"/>
      <c r="F28" s="35">
        <f>F26*0.2</f>
        <v>87834.400000000009</v>
      </c>
      <c r="J28" s="34"/>
    </row>
    <row r="29" spans="1:10" x14ac:dyDescent="0.25">
      <c r="A29" s="33"/>
      <c r="B29" s="32"/>
      <c r="C29" s="28"/>
      <c r="D29" s="27"/>
      <c r="E29" s="26"/>
      <c r="F29" s="31"/>
    </row>
    <row r="30" spans="1:10" x14ac:dyDescent="0.25">
      <c r="A30" s="30" t="s">
        <v>22</v>
      </c>
      <c r="B30" s="29"/>
      <c r="C30" s="28"/>
      <c r="D30" s="27"/>
      <c r="E30" s="26"/>
      <c r="F30" s="25">
        <f>F26+F28</f>
        <v>527006.4</v>
      </c>
    </row>
    <row r="31" spans="1:10" x14ac:dyDescent="0.25">
      <c r="E31" s="24"/>
      <c r="F31" s="24"/>
    </row>
    <row r="32" spans="1:10" x14ac:dyDescent="0.25">
      <c r="E32" s="24"/>
      <c r="F32" s="24"/>
    </row>
    <row r="40" spans="15:15" x14ac:dyDescent="0.25">
      <c r="O40">
        <f>SUM(M40:N40)</f>
        <v>0</v>
      </c>
    </row>
    <row r="41" spans="15:15" x14ac:dyDescent="0.25">
      <c r="O41">
        <f>O40*1.2</f>
        <v>0</v>
      </c>
    </row>
    <row r="42" spans="15:15" x14ac:dyDescent="0.25">
      <c r="O42" s="23">
        <f>O41*1.23%</f>
        <v>0</v>
      </c>
    </row>
    <row r="43" spans="15:15" x14ac:dyDescent="0.25">
      <c r="O43">
        <f>SUM(O41:O42)</f>
        <v>0</v>
      </c>
    </row>
  </sheetData>
  <mergeCells count="15">
    <mergeCell ref="A26:B26"/>
    <mergeCell ref="A28:B28"/>
    <mergeCell ref="E2:E3"/>
    <mergeCell ref="F2:F3"/>
    <mergeCell ref="A5:B5"/>
    <mergeCell ref="A30:B30"/>
    <mergeCell ref="A2:A3"/>
    <mergeCell ref="B2:B3"/>
    <mergeCell ref="C2:C3"/>
    <mergeCell ref="D2:D3"/>
    <mergeCell ref="A12:F12"/>
    <mergeCell ref="A11:B11"/>
    <mergeCell ref="A19:B19"/>
    <mergeCell ref="A20:B20"/>
    <mergeCell ref="A24:B24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zoomScale="115" zoomScaleNormal="115" workbookViewId="0">
      <selection activeCell="C6" sqref="C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style="1" customWidth="1"/>
  </cols>
  <sheetData>
    <row r="4" spans="2:8" x14ac:dyDescent="0.25">
      <c r="B4" s="11" t="s">
        <v>19</v>
      </c>
      <c r="C4" s="11" t="s">
        <v>6</v>
      </c>
      <c r="D4" s="11"/>
      <c r="E4" s="11"/>
      <c r="F4" s="11"/>
      <c r="G4" s="11"/>
      <c r="H4" s="12" t="s">
        <v>5</v>
      </c>
    </row>
    <row r="5" spans="2:8" x14ac:dyDescent="0.25">
      <c r="B5" s="11"/>
      <c r="C5" s="10">
        <v>2018</v>
      </c>
      <c r="D5" s="4">
        <f>C5+1</f>
        <v>2019</v>
      </c>
      <c r="E5" s="4">
        <f t="shared" ref="E5:G5" si="0">D5+1</f>
        <v>2020</v>
      </c>
      <c r="F5" s="4">
        <f t="shared" si="0"/>
        <v>2021</v>
      </c>
      <c r="G5" s="4">
        <f t="shared" si="0"/>
        <v>2022</v>
      </c>
      <c r="H5" s="13"/>
    </row>
    <row r="6" spans="2:8" x14ac:dyDescent="0.25">
      <c r="B6" s="2"/>
      <c r="C6" s="3"/>
      <c r="D6" s="3"/>
      <c r="E6" s="3"/>
      <c r="F6" s="3"/>
      <c r="G6" s="3"/>
      <c r="H6" s="5">
        <f t="shared" ref="H6:H12" si="1">SUM(C6:G6)</f>
        <v>0</v>
      </c>
    </row>
    <row r="7" spans="2:8" x14ac:dyDescent="0.25">
      <c r="B7" s="2"/>
      <c r="C7" s="3"/>
      <c r="D7" s="3"/>
      <c r="E7" s="3"/>
      <c r="F7" s="3"/>
      <c r="G7" s="3"/>
      <c r="H7" s="5">
        <f t="shared" si="1"/>
        <v>0</v>
      </c>
    </row>
    <row r="8" spans="2:8" x14ac:dyDescent="0.25">
      <c r="B8" s="2"/>
      <c r="C8" s="3"/>
      <c r="D8" s="3"/>
      <c r="E8" s="3"/>
      <c r="F8" s="3"/>
      <c r="G8" s="3"/>
      <c r="H8" s="5">
        <f t="shared" si="1"/>
        <v>0</v>
      </c>
    </row>
    <row r="9" spans="2:8" x14ac:dyDescent="0.25">
      <c r="B9" s="2"/>
      <c r="C9" s="3"/>
      <c r="D9" s="3"/>
      <c r="E9" s="3"/>
      <c r="F9" s="3"/>
      <c r="G9" s="3"/>
      <c r="H9" s="5">
        <f t="shared" si="1"/>
        <v>0</v>
      </c>
    </row>
    <row r="10" spans="2:8" x14ac:dyDescent="0.25">
      <c r="B10" s="2"/>
      <c r="C10" s="3"/>
      <c r="D10" s="3"/>
      <c r="E10" s="3"/>
      <c r="F10" s="3"/>
      <c r="G10" s="3"/>
      <c r="H10" s="5">
        <f t="shared" si="1"/>
        <v>0</v>
      </c>
    </row>
    <row r="11" spans="2:8" x14ac:dyDescent="0.25">
      <c r="B11" s="2"/>
      <c r="C11" s="3"/>
      <c r="D11" s="3"/>
      <c r="E11" s="3"/>
      <c r="F11" s="3"/>
      <c r="G11" s="3"/>
      <c r="H11" s="5">
        <f t="shared" si="1"/>
        <v>0</v>
      </c>
    </row>
    <row r="12" spans="2:8" x14ac:dyDescent="0.25">
      <c r="B12" s="2"/>
      <c r="C12" s="3"/>
      <c r="D12" s="3"/>
      <c r="E12" s="3"/>
      <c r="F12" s="3"/>
      <c r="G12" s="3"/>
      <c r="H12" s="5">
        <f t="shared" si="1"/>
        <v>0</v>
      </c>
    </row>
    <row r="13" spans="2:8" x14ac:dyDescent="0.25">
      <c r="B13" s="17" t="s">
        <v>7</v>
      </c>
      <c r="C13" s="3">
        <f>SUM(C6:C12)</f>
        <v>0</v>
      </c>
      <c r="D13" s="3">
        <f t="shared" ref="D13:H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16">
        <f t="shared" si="2"/>
        <v>0</v>
      </c>
    </row>
    <row r="14" spans="2:8" x14ac:dyDescent="0.25">
      <c r="B14" s="18"/>
      <c r="C14" s="14">
        <f>SUM(C13:G13)</f>
        <v>0</v>
      </c>
      <c r="D14" s="15"/>
      <c r="E14" s="15"/>
      <c r="F14" s="15"/>
      <c r="G14" s="15"/>
      <c r="H14" s="16"/>
    </row>
    <row r="15" spans="2:8" ht="15" customHeight="1" x14ac:dyDescent="0.25">
      <c r="B15" s="6" t="s">
        <v>20</v>
      </c>
      <c r="C15" s="19"/>
      <c r="D15" s="20"/>
      <c r="E15" s="20"/>
      <c r="F15" s="20"/>
      <c r="G15" s="20"/>
      <c r="H15" s="21"/>
    </row>
    <row r="16" spans="2:8" x14ac:dyDescent="0.25">
      <c r="B16" s="2"/>
      <c r="C16" s="3"/>
      <c r="D16" s="3"/>
      <c r="E16" s="3"/>
      <c r="F16" s="3"/>
      <c r="G16" s="3"/>
      <c r="H16" s="5">
        <f>SUM(C16:G16)</f>
        <v>0</v>
      </c>
    </row>
    <row r="17" spans="2:8" x14ac:dyDescent="0.25">
      <c r="B17" s="2"/>
      <c r="C17" s="3"/>
      <c r="D17" s="3"/>
      <c r="E17" s="3"/>
      <c r="F17" s="3"/>
      <c r="G17" s="3"/>
      <c r="H17" s="5">
        <f>SUM(C17:G17)</f>
        <v>0</v>
      </c>
    </row>
    <row r="18" spans="2:8" x14ac:dyDescent="0.25">
      <c r="B18" s="2"/>
      <c r="C18" s="3"/>
      <c r="D18" s="3"/>
      <c r="E18" s="3"/>
      <c r="F18" s="3"/>
      <c r="G18" s="3"/>
      <c r="H18" s="5">
        <f>SUM(C18:G18)</f>
        <v>0</v>
      </c>
    </row>
    <row r="19" spans="2:8" x14ac:dyDescent="0.25">
      <c r="B19" s="2"/>
      <c r="C19" s="3"/>
      <c r="D19" s="3"/>
      <c r="E19" s="3"/>
      <c r="F19" s="3"/>
      <c r="G19" s="3"/>
      <c r="H19" s="5">
        <f>SUM(C19:G19)</f>
        <v>0</v>
      </c>
    </row>
    <row r="20" spans="2:8" x14ac:dyDescent="0.25">
      <c r="B20" s="2"/>
      <c r="C20" s="3"/>
      <c r="D20" s="3"/>
      <c r="E20" s="3"/>
      <c r="F20" s="3"/>
      <c r="G20" s="3"/>
      <c r="H20" s="5">
        <f>SUM(C20:G20)</f>
        <v>0</v>
      </c>
    </row>
    <row r="21" spans="2:8" x14ac:dyDescent="0.25">
      <c r="B21" s="2"/>
      <c r="C21" s="3"/>
      <c r="D21" s="3"/>
      <c r="E21" s="3"/>
      <c r="F21" s="3"/>
      <c r="G21" s="3"/>
      <c r="H21" s="5"/>
    </row>
    <row r="22" spans="2:8" x14ac:dyDescent="0.25">
      <c r="B22" s="8" t="s">
        <v>14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7" t="s">
        <v>21</v>
      </c>
      <c r="C23" s="3">
        <f>SUM(C16:C22)</f>
        <v>0</v>
      </c>
      <c r="D23" s="3">
        <f t="shared" ref="D23:H23" si="3">SUM(D16:D22)</f>
        <v>0</v>
      </c>
      <c r="E23" s="3">
        <f t="shared" si="3"/>
        <v>0</v>
      </c>
      <c r="F23" s="3">
        <f t="shared" si="3"/>
        <v>0</v>
      </c>
      <c r="G23" s="3">
        <f t="shared" si="3"/>
        <v>0</v>
      </c>
      <c r="H23" s="16">
        <f t="shared" si="3"/>
        <v>0</v>
      </c>
    </row>
    <row r="24" spans="2:8" x14ac:dyDescent="0.25">
      <c r="B24" s="18"/>
      <c r="C24" s="14">
        <f>SUM(C23:G23)</f>
        <v>0</v>
      </c>
      <c r="D24" s="15"/>
      <c r="E24" s="15"/>
      <c r="F24" s="15"/>
      <c r="G24" s="15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Project Budget - Major Invest</vt:lpstr>
      <vt:lpstr>Project Budget - Other Invest</vt:lpstr>
      <vt:lpstr>ACTUAL COSTS</vt:lpstr>
      <vt:lpstr>Operating|Maintenance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Jim Webb</cp:lastModifiedBy>
  <dcterms:created xsi:type="dcterms:W3CDTF">2014-09-17T12:05:47Z</dcterms:created>
  <dcterms:modified xsi:type="dcterms:W3CDTF">2015-01-12T18:18:41Z</dcterms:modified>
</cp:coreProperties>
</file>