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67b" sheetId="1" r:id="rId1"/>
  </sheets>
  <calcPr calcId="145621"/>
</workbook>
</file>

<file path=xl/calcChain.xml><?xml version="1.0" encoding="utf-8"?>
<calcChain xmlns="http://schemas.openxmlformats.org/spreadsheetml/2006/main">
  <c r="F14" i="1" l="1"/>
  <c r="E14" i="1"/>
  <c r="F13" i="1"/>
  <c r="E13" i="1"/>
  <c r="D13" i="1"/>
  <c r="D14" i="1"/>
  <c r="E6" i="1" l="1"/>
  <c r="F6" i="1"/>
  <c r="D6" i="1"/>
  <c r="I15" i="1" l="1"/>
  <c r="H15" i="1"/>
  <c r="G15" i="1"/>
  <c r="F15" i="1"/>
  <c r="E15" i="1"/>
  <c r="D15" i="1"/>
  <c r="C15" i="1"/>
  <c r="C16" i="1" s="1"/>
  <c r="L10" i="1"/>
  <c r="L14" i="1" s="1"/>
  <c r="M14" i="1" s="1"/>
  <c r="K10" i="1"/>
  <c r="K13" i="1" s="1"/>
  <c r="K15" i="1" s="1"/>
  <c r="I10" i="1"/>
  <c r="H10" i="1"/>
  <c r="G10" i="1"/>
  <c r="F10" i="1"/>
  <c r="E10" i="1"/>
  <c r="D10" i="1"/>
  <c r="C10" i="1"/>
  <c r="M9" i="1"/>
  <c r="M8" i="1"/>
  <c r="M7" i="1"/>
  <c r="J6" i="1"/>
  <c r="J10" i="1" s="1"/>
  <c r="C11" i="1" l="1"/>
  <c r="H11" i="1"/>
  <c r="J13" i="1"/>
  <c r="L13" i="1"/>
  <c r="L15" i="1" s="1"/>
  <c r="M6" i="1"/>
  <c r="M10" i="1" s="1"/>
  <c r="J15" i="1" l="1"/>
  <c r="H16" i="1" s="1"/>
  <c r="M13" i="1"/>
  <c r="M15" i="1" s="1"/>
</calcChain>
</file>

<file path=xl/sharedStrings.xml><?xml version="1.0" encoding="utf-8"?>
<sst xmlns="http://schemas.openxmlformats.org/spreadsheetml/2006/main" count="20" uniqueCount="19">
  <si>
    <t>CSJ:</t>
  </si>
  <si>
    <t>0089-09-067</t>
  </si>
  <si>
    <t>Project:</t>
  </si>
  <si>
    <t>US 59 S from Wharton CL to W of Darst Rd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</si>
  <si>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</si>
  <si>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</si>
  <si>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</si>
  <si>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</si>
  <si>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</si>
  <si>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</si>
  <si>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</si>
  <si>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</si>
  <si>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</si>
  <si>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</si>
  <si>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</si>
  <si>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</si>
  <si>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</si>
  <si>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</si>
  <si>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0089-09-067 Budget - US59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</si>
</sst>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64" fontId="0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/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3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/>
    <xf numFmtId="164" fontId="0" fillId="2" borderId="1" xfId="1" applyNumberFormat="1" applyFont="1" applyFill="1" applyBorder="1" applyProtection="1"/>
    <xf numFmtId="164" fontId="2" fillId="2" borderId="1" xfId="1" applyNumberFormat="1" applyFont="1" applyFill="1" applyBorder="1" applyAlignment="1" applyProtection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164" fontId="4" fillId="2" borderId="1" xfId="1" applyNumberFormat="1" applyFont="1" applyFill="1" applyBorder="1" applyProtection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23"/>
  <sheetViews>
    <sheetView tabSelected="1" workbookViewId="0">
      <selection activeCell="D10" sqref="D10"/>
    </sheetView>
  </sheetViews>
  <sheetFormatPr defaultRowHeight="14.4" x14ac:dyDescent="0.3"/>
  <cols>
    <col min="2" max="2" width="31.5546875" customWidth="1"/>
    <col min="3" max="3" width="9.6640625" customWidth="1"/>
    <col min="4" max="4" width="12.6640625" bestFit="1" customWidth="1"/>
    <col min="5" max="5" width="11.5546875" bestFit="1" customWidth="1"/>
    <col min="6" max="6" width="12.6640625" bestFit="1" customWidth="1"/>
    <col min="7" max="9" width="9.6640625" customWidth="1"/>
    <col min="10" max="10" width="11.5546875" bestFit="1" customWidth="1"/>
    <col min="11" max="11" width="9.88671875" customWidth="1"/>
    <col min="12" max="12" width="12.5546875" bestFit="1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9" t="s">
        <v>4</v>
      </c>
      <c r="C4" s="12" t="s">
        <v>5</v>
      </c>
      <c r="D4" s="12"/>
      <c r="E4" s="12"/>
      <c r="F4" s="12"/>
      <c r="G4" s="12"/>
      <c r="H4" s="12"/>
      <c r="I4" s="12"/>
      <c r="J4" s="12"/>
      <c r="K4" s="12"/>
      <c r="L4" s="12"/>
      <c r="M4" s="13" t="s">
        <v>6</v>
      </c>
    </row>
    <row r="5" spans="1:13" x14ac:dyDescent="0.3">
      <c r="B5" s="9"/>
      <c r="C5" s="14">
        <v>2015</v>
      </c>
      <c r="D5" s="14">
        <v>2016</v>
      </c>
      <c r="E5" s="14">
        <v>2017</v>
      </c>
      <c r="F5" s="14">
        <v>2018</v>
      </c>
      <c r="G5" s="14">
        <v>2019</v>
      </c>
      <c r="H5" s="14">
        <v>2020</v>
      </c>
      <c r="I5" s="14">
        <v>2021</v>
      </c>
      <c r="J5" s="14">
        <v>2022</v>
      </c>
      <c r="K5" s="14">
        <v>2023</v>
      </c>
      <c r="L5" s="14">
        <v>2024</v>
      </c>
      <c r="M5" s="15"/>
    </row>
    <row r="6" spans="1:13" ht="15" x14ac:dyDescent="0.25">
      <c r="B6" s="6" t="s">
        <v>7</v>
      </c>
      <c r="C6" s="16"/>
      <c r="D6" s="16">
        <f>D8*0.049</f>
        <v>490000</v>
      </c>
      <c r="E6" s="16">
        <f t="shared" ref="E6:F6" si="0">E8*0.049</f>
        <v>245000</v>
      </c>
      <c r="F6" s="16">
        <f t="shared" si="0"/>
        <v>245000</v>
      </c>
      <c r="G6" s="16"/>
      <c r="H6" s="16"/>
      <c r="I6" s="16"/>
      <c r="J6" s="16">
        <f>0.1*L8</f>
        <v>0</v>
      </c>
      <c r="K6" s="16"/>
      <c r="L6" s="16"/>
      <c r="M6" s="17">
        <f>SUM(C6:L6)</f>
        <v>980000</v>
      </c>
    </row>
    <row r="7" spans="1:13" ht="15" x14ac:dyDescent="0.25">
      <c r="B7" s="6" t="s">
        <v>8</v>
      </c>
      <c r="C7" s="16"/>
      <c r="D7" s="16">
        <v>0</v>
      </c>
      <c r="E7" s="16">
        <v>0</v>
      </c>
      <c r="F7" s="16">
        <v>0</v>
      </c>
      <c r="G7" s="18"/>
      <c r="H7" s="16"/>
      <c r="I7" s="16"/>
      <c r="J7" s="16"/>
      <c r="K7" s="16"/>
      <c r="L7" s="16" t="s">
        <v>9</v>
      </c>
      <c r="M7" s="17">
        <f t="shared" ref="M7:M9" si="1">SUM(C7:L7)</f>
        <v>0</v>
      </c>
    </row>
    <row r="8" spans="1:13" ht="15.75" x14ac:dyDescent="0.25">
      <c r="B8" s="6" t="s">
        <v>10</v>
      </c>
      <c r="C8" s="16"/>
      <c r="D8" s="16">
        <v>10000000</v>
      </c>
      <c r="E8" s="16">
        <v>5000000</v>
      </c>
      <c r="F8" s="19">
        <v>5000000</v>
      </c>
      <c r="G8" s="16" t="s">
        <v>9</v>
      </c>
      <c r="H8" s="20"/>
      <c r="I8" s="16"/>
      <c r="J8" s="16"/>
      <c r="K8" s="16"/>
      <c r="L8" s="21"/>
      <c r="M8" s="17">
        <f t="shared" si="1"/>
        <v>20000000</v>
      </c>
    </row>
    <row r="9" spans="1:13" ht="15" x14ac:dyDescent="0.25">
      <c r="B9" s="6" t="s">
        <v>11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>
        <f t="shared" si="1"/>
        <v>0</v>
      </c>
    </row>
    <row r="10" spans="1:13" x14ac:dyDescent="0.3">
      <c r="B10" s="10" t="s">
        <v>12</v>
      </c>
      <c r="C10" s="22">
        <f t="shared" ref="C10:M10" si="2">SUM(C6:C9)</f>
        <v>0</v>
      </c>
      <c r="D10" s="22">
        <f t="shared" si="2"/>
        <v>10490000</v>
      </c>
      <c r="E10" s="22">
        <f t="shared" si="2"/>
        <v>5245000</v>
      </c>
      <c r="F10" s="22">
        <f t="shared" si="2"/>
        <v>5245000</v>
      </c>
      <c r="G10" s="22">
        <f t="shared" si="2"/>
        <v>0</v>
      </c>
      <c r="H10" s="22">
        <f t="shared" si="2"/>
        <v>0</v>
      </c>
      <c r="I10" s="22">
        <f t="shared" si="2"/>
        <v>0</v>
      </c>
      <c r="J10" s="22">
        <f t="shared" si="2"/>
        <v>0</v>
      </c>
      <c r="K10" s="22">
        <f t="shared" si="2"/>
        <v>0</v>
      </c>
      <c r="L10" s="22">
        <f t="shared" si="2"/>
        <v>0</v>
      </c>
      <c r="M10" s="23">
        <f t="shared" si="2"/>
        <v>20980000</v>
      </c>
    </row>
    <row r="11" spans="1:13" x14ac:dyDescent="0.3">
      <c r="B11" s="11"/>
      <c r="C11" s="24">
        <f>SUM(C10:G10)</f>
        <v>20980000</v>
      </c>
      <c r="D11" s="25"/>
      <c r="E11" s="25"/>
      <c r="F11" s="25"/>
      <c r="G11" s="25"/>
      <c r="H11" s="24">
        <f>SUM(H10:L10)</f>
        <v>0</v>
      </c>
      <c r="I11" s="25"/>
      <c r="J11" s="25"/>
      <c r="K11" s="25"/>
      <c r="L11" s="25"/>
      <c r="M11" s="23"/>
    </row>
    <row r="12" spans="1:13" ht="15" customHeight="1" x14ac:dyDescent="0.3">
      <c r="B12" s="7" t="s">
        <v>13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8"/>
    </row>
    <row r="13" spans="1:13" ht="15" x14ac:dyDescent="0.25">
      <c r="B13" s="6" t="s">
        <v>14</v>
      </c>
      <c r="C13" s="16"/>
      <c r="D13" s="16">
        <f>D8*0.2</f>
        <v>2000000</v>
      </c>
      <c r="E13" s="16">
        <f t="shared" ref="E13:F13" si="3">E8*0.2</f>
        <v>1000000</v>
      </c>
      <c r="F13" s="16">
        <f t="shared" si="3"/>
        <v>1000000</v>
      </c>
      <c r="G13" s="16"/>
      <c r="H13" s="16"/>
      <c r="I13" s="16"/>
      <c r="J13" s="16">
        <f>J10</f>
        <v>0</v>
      </c>
      <c r="K13" s="16">
        <f>K10</f>
        <v>0</v>
      </c>
      <c r="L13" s="16">
        <f t="shared" ref="L13" si="4">0.2*L10</f>
        <v>0</v>
      </c>
      <c r="M13" s="29">
        <f t="shared" ref="M13:M14" si="5">SUM(C13:L13)</f>
        <v>4000000</v>
      </c>
    </row>
    <row r="14" spans="1:13" ht="15" x14ac:dyDescent="0.25">
      <c r="B14" s="8" t="s">
        <v>15</v>
      </c>
      <c r="C14" s="16"/>
      <c r="D14" s="16">
        <f>D8*0.8</f>
        <v>8000000</v>
      </c>
      <c r="E14" s="16">
        <f t="shared" ref="E14:F14" si="6">E8*0.8</f>
        <v>4000000</v>
      </c>
      <c r="F14" s="16">
        <f t="shared" si="6"/>
        <v>4000000</v>
      </c>
      <c r="G14" s="16"/>
      <c r="H14" s="16"/>
      <c r="I14" s="16"/>
      <c r="J14" s="16"/>
      <c r="K14" s="16"/>
      <c r="L14" s="16">
        <f t="shared" ref="L14" si="7">0.8*L10</f>
        <v>0</v>
      </c>
      <c r="M14" s="29">
        <f t="shared" si="5"/>
        <v>16000000</v>
      </c>
    </row>
    <row r="15" spans="1:13" x14ac:dyDescent="0.3">
      <c r="B15" s="10" t="s">
        <v>16</v>
      </c>
      <c r="C15" s="22">
        <f>SUM(C13:C14)</f>
        <v>0</v>
      </c>
      <c r="D15" s="22">
        <f t="shared" ref="D15:L15" si="8">SUM(D13:D14)</f>
        <v>10000000</v>
      </c>
      <c r="E15" s="22">
        <f t="shared" si="8"/>
        <v>5000000</v>
      </c>
      <c r="F15" s="22">
        <f t="shared" si="8"/>
        <v>5000000</v>
      </c>
      <c r="G15" s="22">
        <f t="shared" si="8"/>
        <v>0</v>
      </c>
      <c r="H15" s="22">
        <f t="shared" si="8"/>
        <v>0</v>
      </c>
      <c r="I15" s="22">
        <f t="shared" si="8"/>
        <v>0</v>
      </c>
      <c r="J15" s="22">
        <f t="shared" si="8"/>
        <v>0</v>
      </c>
      <c r="K15" s="22">
        <f t="shared" si="8"/>
        <v>0</v>
      </c>
      <c r="L15" s="22">
        <f t="shared" si="8"/>
        <v>0</v>
      </c>
      <c r="M15" s="23">
        <f>SUM(M13:M14)</f>
        <v>20000000</v>
      </c>
    </row>
    <row r="16" spans="1:13" x14ac:dyDescent="0.3">
      <c r="B16" s="11"/>
      <c r="C16" s="24">
        <f>SUM(C15:G15)</f>
        <v>20000000</v>
      </c>
      <c r="D16" s="25"/>
      <c r="E16" s="25"/>
      <c r="F16" s="25"/>
      <c r="G16" s="25"/>
      <c r="H16" s="24">
        <f>SUM(H15:L15)</f>
        <v>0</v>
      </c>
      <c r="I16" s="25"/>
      <c r="J16" s="25"/>
      <c r="K16" s="25"/>
      <c r="L16" s="25"/>
      <c r="M16" s="23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  <row r="23" spans="1:13" ht="15" x14ac:dyDescent="0.25">
      <c r="D23" s="30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067b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2014-12-30T21:34:45Z</dcterms:created>
  <dcterms:modified xsi:type="dcterms:W3CDTF">2015-01-07T18:00:53Z</dcterms:modified>
</cp:coreProperties>
</file>