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SignalsSH105\"/>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<sst xmlns="http://schemas.openxmlformats.org/spreadsheetml/2006/main" count="197" uniqueCount="143">
  <si>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</si>
  <si>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</si>
  <si>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</si>
  <si>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</si>
  <si>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</si>
  <si>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</si>
  <si>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</si>
  <si>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</si>
  <si>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</si>
  <si>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</si>
  <si>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</si>
  <si>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</si>
  <si>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</si>
  <si>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</si>
  <si>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</si>
  <si>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</si>
  <si>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</si>
  <si>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</si>
  <si>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</si>
  <si>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</si>
  <si>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</si>
  <si>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</si>
  <si>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</si>
  <si>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</si>
  <si>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</si>
  <si>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</si>
  <si>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</si>
  <si>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</si>
  <si>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</si>
  <si>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</si>
  <si>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</si>
  <si>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</si>
  <si>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</si>
  <si>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</si>
  <si>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</si>
  <si>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</si>
  <si>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</si>
  <si>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</si>
  <si>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</si>
  <si>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</si>
  <si>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</si>
  <si>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</si>
  <si>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</si>
  <si>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</si>
  <si>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</si>
  <si>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</si>
  <si>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</si>
  <si>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</si>
  <si>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</si>
  <si>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</si>
  <si>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</si>
  <si>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</si>
  <si>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</si>
  <si>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</si>
  <si>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</si>
  <si>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</si>
  <si>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</si>
  <si>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</si>
  <si>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</si>
  <si>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</si>
  <si>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</si>
  <si>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</si>
  <si>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</si>
  <si>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</si>
  <si>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</si>
  <si>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</si>
  <si>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</si>
  <si>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</si>
  <si>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</si>
  <si>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</si>
  <si>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</si>
  <si>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</si>
  <si>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</si>
  <si>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</si>
  <si>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</si>
  <si>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</si>
  <si>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</si>
  <si>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</si>
  <si>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</si>
  <si>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</si>
  <si>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</si>
  <si>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</si>
  <si>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</si>
  <si>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</si>
  <si>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</si>
  <si>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</si>
  <si>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</si>
  <si>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</si>
  <si>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</si>
  <si>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</si>
  <si>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</si>
  <si>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</si>
  <si>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</si>
  <si>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</si>
  <si>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</si>
  <si>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</si>
  <si>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</si>
  <si>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</si>
  <si>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</si>
  <si>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</si>
  <si>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</si>
  <si>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</si>
  <si>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</si>
  <si>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</si>
  <si>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</si>
  <si>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</si>
  <si>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</si>
  <si>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</si>
  <si>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</si>
  <si>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</si>
  <si>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</si>
  <si>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</si>
  <si>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</si>
  <si>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</si>
  <si>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</si>
  <si>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</si>
  <si>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</si>
  <si>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</si>
  <si>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</si>
  <si>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</si>
  <si>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</si>
  <si>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</si>
  <si>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</si>
  <si>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</si>
  <si>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</si>
  <si>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</si>
  <si>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</si>
  <si>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</si>
  <si>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</si>
  <si>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</si>
  <si>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</si>
  <si>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</si>
  <si>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</si>
  <si>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</si>
  <si>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</si>
  <si>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</si>
  <si>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</si>
  <si>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</si>
  <si>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</si>
  <si>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</si>
  <si>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</si>
  <si>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</si>
  <si>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Integration of Traffic Signals on SH 105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</si>
</sst>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xf numFmtId="0" fontId="0" fillId="3" borderId="1" xfId="0" applyFill="1" applyBorder="1" applyAlignment="1" applyProtection="1">
      <alignment vertic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16"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E17" sqref="E1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98">
        <v>23825</v>
      </c>
      <c r="G6" s="98">
        <v>23825</v>
      </c>
      <c r="J6" t="s">
        <v>61</v>
      </c>
    </row>
    <row r="7" spans="1:16" x14ac:dyDescent="0.25">
      <c r="A7" s="2" t="s">
        <v>47</v>
      </c>
      <c r="B7" s="3">
        <v>342</v>
      </c>
      <c r="E7" s="2" t="s">
        <v>55</v>
      </c>
      <c r="F7" s="80">
        <v>6</v>
      </c>
      <c r="G7" s="80">
        <v>6</v>
      </c>
    </row>
    <row r="8" spans="1:16" x14ac:dyDescent="0.25">
      <c r="A8" s="2" t="s">
        <v>48</v>
      </c>
      <c r="B8" s="3"/>
      <c r="E8" s="7" t="s">
        <v>56</v>
      </c>
      <c r="F8" s="81">
        <f>IF(AND(F6&gt;0,F7&gt;0), F6/F7, "N/A")</f>
        <v>3970.8333333333335</v>
      </c>
      <c r="G8" s="81">
        <f>IF(AND(G6&gt;0,G7&gt;0), G6/G7, "N/A")</f>
        <v>3970.8333333333335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1.3282964166666666</v>
      </c>
      <c r="G9" s="82" t="b">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0</v>
      </c>
    </row>
    <row r="10" spans="1:16" x14ac:dyDescent="0.25">
      <c r="A10" s="2" t="s">
        <v>93</v>
      </c>
      <c r="B10" s="54" t="s">
        <v>67</v>
      </c>
      <c r="E10" s="7" t="s">
        <v>70</v>
      </c>
      <c r="F10" s="83" t="str">
        <f>IF(OR(F9=FALSE,G9=FALSE),"N/A",(F9-G9))</f>
        <v>N/A</v>
      </c>
      <c r="G10" s="84"/>
    </row>
    <row r="11" spans="1:16" x14ac:dyDescent="0.25">
      <c r="A11" s="2" t="s">
        <v>95</v>
      </c>
      <c r="B11" s="80" t="s">
        <v>61</v>
      </c>
      <c r="E11" s="7" t="s">
        <v>75</v>
      </c>
      <c r="F11" s="94" t="str">
        <f>IF(OR(F9=FALSE,G9=FALSE,F10=FALSE), "N/A", IF(OR(F10=0.1,AND(0.01&lt;F10,F10&lt;0.1)), 5, (IF(OR(F10=0.2,AND(0.1&lt;F10,F10&lt;0.2)), 10, (IF(OR(F10=0.3,AND(0.2&lt;F10,F10&lt;0.3)), 15, IF(F10&gt;0.3, 20,"N/A")))))))</f>
        <v>N/A</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1.3282964166666666</v>
      </c>
      <c r="F4" s="78" t="b">
        <f>+K4</f>
        <v>0</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1.3282964166666666</v>
      </c>
      <c r="K4" s="76" t="b">
        <f>'Inputs &amp; Outputs'!G9</f>
        <v>0</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3.9395569999999998E-2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2018-10-31T13:57:47Z</dcterms:modified>
</cp:coreProperties>
</file>