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6301-00_Bellaire_TIP_Application_Support\04_ENGR\03_Documents\2. Traffic Management System\"/>
    </mc:Choice>
  </mc:AlternateContent>
  <bookViews>
    <workbookView xWindow="0" yWindow="0" windowWidth="14280" windowHeight="933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Outputs'!$A$4:$G$22</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B11" i="5" s="1"/>
  <c r="B12" i="5" s="1"/>
  <c r="G25" i="5"/>
  <c r="G26" i="5" l="1"/>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<sst xmlns="http://schemas.openxmlformats.org/spreadsheetml/2006/main" count="201" uniqueCount="144">
  <si>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</si>
  <si>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</si>
  <si>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</si>
  <si>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</si>
  <si>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</si>
  <si>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</si>
  <si>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</si>
  <si>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</si>
  <si>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</si>
  <si>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</si>
  <si>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</si>
  <si>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</si>
  <si>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</si>
  <si>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</si>
  <si>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</si>
  <si>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</si>
  <si>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</si>
  <si>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</si>
  <si>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</si>
  <si>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</si>
  <si>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</si>
  <si>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</si>
  <si>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</si>
  <si>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</si>
  <si>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</si>
  <si>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</si>
  <si>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</si>
  <si>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</si>
  <si>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</si>
  <si>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</si>
  <si>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</si>
  <si>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</si>
  <si>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</si>
  <si>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</si>
  <si>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</si>
  <si>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</si>
  <si>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</si>
  <si>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</si>
  <si>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</si>
  <si>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</si>
  <si>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</si>
  <si>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</si>
  <si>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</si>
  <si>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</si>
  <si>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</si>
  <si>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</si>
  <si>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</si>
  <si>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</si>
  <si>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</si>
  <si>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</si>
  <si>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</si>
  <si>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</si>
  <si>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</si>
  <si>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</si>
  <si>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</si>
  <si>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</si>
  <si>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</si>
  <si>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</si>
  <si>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</si>
  <si>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</si>
  <si>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</si>
  <si>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</si>
  <si>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</si>
  <si>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</si>
  <si>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</si>
  <si>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</si>
  <si>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</si>
  <si>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</si>
  <si>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</si>
  <si>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</si>
  <si>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</si>
  <si>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</si>
  <si>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</si>
  <si>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</si>
  <si>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</si>
  <si>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</si>
  <si>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</si>
  <si>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</si>
  <si>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</si>
  <si>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</si>
  <si>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</si>
  <si>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</si>
  <si>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</si>
  <si>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</si>
  <si>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</si>
  <si>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</si>
  <si>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</si>
  <si>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</si>
  <si>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</si>
  <si>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</si>
  <si>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</si>
  <si>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</si>
  <si>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</si>
  <si>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</si>
  <si>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</si>
  <si>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</si>
  <si>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</si>
  <si>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</si>
  <si>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</si>
  <si>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</si>
  <si>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</si>
  <si>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</si>
  <si>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</si>
  <si>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</si>
  <si>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</si>
  <si>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</si>
  <si>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</si>
  <si>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</si>
  <si>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</si>
  <si>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</si>
  <si>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</si>
  <si>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</si>
  <si>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</si>
  <si>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</si>
  <si>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</si>
  <si>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</si>
  <si>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</si>
  <si>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</si>
  <si>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</si>
  <si>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</si>
  <si>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</si>
  <si>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</si>
  <si>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</si>
  <si>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</si>
  <si>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</si>
  <si>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</si>
  <si>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</si>
  <si>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</si>
  <si>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</si>
  <si>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</si>
  <si>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</si>
  <si>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</si>
  <si>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</si>
  <si>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</si>
  <si>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</si>
  <si>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</si>
  <si>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</si>
  <si>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</si>
  <si>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</si>
  <si>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</si>
  <si>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</si>
  <si>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</si>
  <si>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N/A</t>
  </si>
  <si>
    <t>Traffic Management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</si>
</sst>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topLeftCell="A4" zoomScale="115" zoomScaleNormal="115" workbookViewId="0">
      <selection activeCell="F18" sqref="F18"/>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143</v>
      </c>
      <c r="E6" s="2" t="s">
        <v>54</v>
      </c>
      <c r="F6" s="80">
        <v>19758</v>
      </c>
      <c r="G6" s="80">
        <v>22276</v>
      </c>
      <c r="J6" t="s">
        <v>61</v>
      </c>
    </row>
    <row r="7" spans="1:16" x14ac:dyDescent="0.25">
      <c r="A7" s="2" t="s">
        <v>47</v>
      </c>
      <c r="B7" s="3" t="s">
        <v>142</v>
      </c>
      <c r="E7" s="2" t="s">
        <v>55</v>
      </c>
      <c r="F7" s="80">
        <v>4</v>
      </c>
      <c r="G7" s="80">
        <v>4</v>
      </c>
    </row>
    <row r="8" spans="1:16" x14ac:dyDescent="0.25">
      <c r="A8" s="2" t="s">
        <v>48</v>
      </c>
      <c r="B8" s="3" t="s">
        <v>142</v>
      </c>
      <c r="E8" s="7" t="s">
        <v>56</v>
      </c>
      <c r="F8" s="81">
        <f>IF(AND(F6&gt;0,F7&gt;0), F6/F7, "N/A")</f>
        <v>4939.5</v>
      </c>
      <c r="G8" s="81">
        <f>IF(AND(G6&gt;0,G7&gt;0), G6/G7, "N/A")</f>
        <v>5569</v>
      </c>
    </row>
    <row r="9" spans="1:16" x14ac:dyDescent="0.25">
      <c r="A9" s="2" t="s">
        <v>51</v>
      </c>
      <c r="B9" s="37">
        <v>2021</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1.36295531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1.3419241828000001</v>
      </c>
    </row>
    <row r="10" spans="1:16" x14ac:dyDescent="0.25">
      <c r="A10" s="2" t="s">
        <v>93</v>
      </c>
      <c r="B10" s="54" t="s">
        <v>67</v>
      </c>
      <c r="E10" s="7" t="s">
        <v>70</v>
      </c>
      <c r="F10" s="83">
        <f>IF(OR(F9=FALSE,G9=FALSE),"N/A",(F9-G9))</f>
        <v>2.1031127199999888E-2</v>
      </c>
      <c r="G10" s="84"/>
    </row>
    <row r="11" spans="1:16" x14ac:dyDescent="0.25">
      <c r="A11" s="2" t="s">
        <v>95</v>
      </c>
      <c r="B11" s="80" t="s">
        <v>61</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t="s">
        <v>142</v>
      </c>
    </row>
    <row r="19" spans="1:6" x14ac:dyDescent="0.25">
      <c r="A19" s="2" t="s">
        <v>96</v>
      </c>
      <c r="B19" s="3" t="s">
        <v>142</v>
      </c>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scale="8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1.36295531</v>
      </c>
      <c r="F4" s="78">
        <f>+K4</f>
        <v>1.3419241828000001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1.36295531</v>
      </c>
      <c r="K4" s="76">
        <f>'Inputs &amp; Outputs'!G9</f>
        <v>1.3419241828000001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4.3554637200000003E-2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cp:lastModifiedBy>
  <cp:lastPrinted>2018-10-29T03:00:13Z</cp:lastPrinted>
  <dcterms:created xsi:type="dcterms:W3CDTF">2012-07-25T15:48:32Z</dcterms:created>
  <dcterms:modified xsi:type="dcterms:W3CDTF">2018-10-29T03:00:18Z</dcterms:modified>
</cp:coreProperties>
</file>