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taylo1\Desktop\CallForProjects\SH146\"/>
    </mc:Choice>
  </mc:AlternateContent>
  <bookViews>
    <workbookView xWindow="0" yWindow="0" windowWidth="21570" windowHeight="1033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52511"/>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<sst xmlns="http://schemas.openxmlformats.org/spreadsheetml/2006/main" count="197" uniqueCount="143">
  <si>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</si>
  <si>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</si>
  <si>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</si>
  <si>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</si>
  <si>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</si>
  <si>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</si>
  <si>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</si>
  <si>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</si>
  <si>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</si>
  <si>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</si>
  <si>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</si>
  <si>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</si>
  <si>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</si>
  <si>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</si>
  <si>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</si>
  <si>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</si>
  <si>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</si>
  <si>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</si>
  <si>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</si>
  <si>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</si>
  <si>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</si>
  <si>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</si>
  <si>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</si>
  <si>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</si>
  <si>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</si>
  <si>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</si>
  <si>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</si>
  <si>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</si>
  <si>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</si>
  <si>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</si>
  <si>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</si>
  <si>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</si>
  <si>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</si>
  <si>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</si>
  <si>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</si>
  <si>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</si>
  <si>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</si>
  <si>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</si>
  <si>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</si>
  <si>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</si>
  <si>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</si>
  <si>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</si>
  <si>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</si>
  <si>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</si>
  <si>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</si>
  <si>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</si>
  <si>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</si>
  <si>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</si>
  <si>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</si>
  <si>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</si>
  <si>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</si>
  <si>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</si>
  <si>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</si>
  <si>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</si>
  <si>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</si>
  <si>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</si>
  <si>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</si>
  <si>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</si>
  <si>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</si>
  <si>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</si>
  <si>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</si>
  <si>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</si>
  <si>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</si>
  <si>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</si>
  <si>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</si>
  <si>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</si>
  <si>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</si>
  <si>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</si>
  <si>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</si>
  <si>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</si>
  <si>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</si>
  <si>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</si>
  <si>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</si>
  <si>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</si>
  <si>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</si>
  <si>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</si>
  <si>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</si>
  <si>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</si>
  <si>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</si>
  <si>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</si>
  <si>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</si>
  <si>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</si>
  <si>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</si>
  <si>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</si>
  <si>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</si>
  <si>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</si>
  <si>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</si>
  <si>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</si>
  <si>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</si>
  <si>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</si>
  <si>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</si>
  <si>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</si>
  <si>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</si>
  <si>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</si>
  <si>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</si>
  <si>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</si>
  <si>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</si>
  <si>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</si>
  <si>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</si>
  <si>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</si>
  <si>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</si>
  <si>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</si>
  <si>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</si>
  <si>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</si>
  <si>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</si>
  <si>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</si>
  <si>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</si>
  <si>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</si>
  <si>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</si>
  <si>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</si>
  <si>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</si>
  <si>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</si>
  <si>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</si>
  <si>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</si>
  <si>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</si>
  <si>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</si>
  <si>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</si>
  <si>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</si>
  <si>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</si>
  <si>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</si>
  <si>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</si>
  <si>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</si>
  <si>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</si>
  <si>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</si>
  <si>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</si>
  <si>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</si>
  <si>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</si>
  <si>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</si>
  <si>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</si>
  <si>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</si>
  <si>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</si>
  <si>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</si>
  <si>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</si>
  <si>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</si>
  <si>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</si>
  <si>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</si>
  <si>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</si>
  <si>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</si>
  <si>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</si>
  <si>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</si>
  <si>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</si>
  <si>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</si>
  <si>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Installation of ITS and Traffic Signal Integration SH 146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</si>
</sst>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topLeftCell="A4" zoomScale="115" zoomScaleNormal="115" workbookViewId="0">
      <selection activeCell="G12" sqref="G12"/>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37887</v>
      </c>
      <c r="G6" s="80">
        <v>37887</v>
      </c>
      <c r="J6" t="s">
        <v>61</v>
      </c>
    </row>
    <row r="7" spans="1:16" x14ac:dyDescent="0.25">
      <c r="A7" s="2" t="s">
        <v>47</v>
      </c>
      <c r="B7" s="3">
        <v>286</v>
      </c>
      <c r="E7" s="2" t="s">
        <v>55</v>
      </c>
      <c r="F7" s="80">
        <v>4</v>
      </c>
      <c r="G7" s="80">
        <v>4</v>
      </c>
    </row>
    <row r="8" spans="1:16" x14ac:dyDescent="0.25">
      <c r="A8" s="2" t="s">
        <v>48</v>
      </c>
      <c r="B8" s="3"/>
      <c r="E8" s="7" t="s">
        <v>56</v>
      </c>
      <c r="F8" s="81">
        <f>IF(AND(F6&gt;0,F7&gt;0), F6/F7, "N/A")</f>
        <v>9471.75</v>
      </c>
      <c r="G8" s="81">
        <f>IF(AND(G6&gt;0,G7&gt;0), G6/G7, "N/A")</f>
        <v>9471.75</v>
      </c>
    </row>
    <row r="9" spans="1:16" x14ac:dyDescent="0.25">
      <c r="A9" s="2" t="s">
        <v>51</v>
      </c>
      <c r="B9" s="37">
        <v>2027</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1.5251192150000001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1.4621049092</v>
      </c>
    </row>
    <row r="10" spans="1:16" x14ac:dyDescent="0.25">
      <c r="A10" s="2" t="s">
        <v>93</v>
      </c>
      <c r="B10" s="54" t="s">
        <v>67</v>
      </c>
      <c r="E10" s="7" t="s">
        <v>70</v>
      </c>
      <c r="F10" s="83">
        <f>IF(OR(F9=FALSE,G9=FALSE),"N/A",(F9-G9))</f>
        <v>6.3014305800000114E-2</v>
      </c>
      <c r="G10" s="84"/>
    </row>
    <row r="11" spans="1:16" x14ac:dyDescent="0.25">
      <c r="A11" s="2" t="s">
        <v>95</v>
      </c>
      <c r="B11" s="80" t="s">
        <v>61</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64</v>
      </c>
      <c r="E12" s="24"/>
      <c r="F12" s="24"/>
      <c r="G12" s="24"/>
      <c r="H12" s="96"/>
      <c r="I12" s="97"/>
      <c r="J12" s="97"/>
      <c r="K12" s="97"/>
      <c r="L12" s="97"/>
    </row>
    <row r="13" spans="1:16" x14ac:dyDescent="0.25">
      <c r="A13" s="2" t="s">
        <v>87</v>
      </c>
      <c r="B13" s="80" t="s">
        <v>67</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68</v>
      </c>
    </row>
    <row r="17" spans="1:6" x14ac:dyDescent="0.25">
      <c r="A17" s="2" t="s">
        <v>86</v>
      </c>
      <c r="B17" s="80" t="s">
        <v>67</v>
      </c>
      <c r="F17" s="45"/>
    </row>
    <row r="18" spans="1:6" x14ac:dyDescent="0.25">
      <c r="A18" s="2" t="s">
        <v>101</v>
      </c>
      <c r="B18" s="80">
        <v>1.6</v>
      </c>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1.5251192150000001</v>
      </c>
      <c r="F4" s="78">
        <f>+K4</f>
        <v>1.4621049092</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1.5251192150000001</v>
      </c>
      <c r="K4" s="76">
        <f>'Inputs &amp; Outputs'!G9</f>
        <v>1.4621049092</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f>IF('Inputs &amp; Outputs'!B11="ITS Infrastructure",B24*(J4-1),"FALSE")</f>
        <v>6.3014305800000017E-2</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2018-04-10T17:15:43Z</cp:lastPrinted>
  <dcterms:created xsi:type="dcterms:W3CDTF">2012-07-25T15:48:32Z</dcterms:created>
  <dcterms:modified xsi:type="dcterms:W3CDTF">2018-10-31T17:49:24Z</dcterms:modified>
</cp:coreProperties>
</file>