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-my.sharepoint.com/personal/russell_koff_wsp_com/Documents/Grants/Fort Bend/Park &amp; Ride app/Final/"/>
    </mc:Choice>
  </mc:AlternateContent>
  <bookViews>
    <workbookView xWindow="0" yWindow="0" windowWidth="28800" windowHeight="11580" activeTab="1"/>
  </bookViews>
  <sheets>
    <sheet name="Instructions" sheetId="4" r:id="rId1"/>
    <sheet name="Project Budget" sheetId="3" r:id="rId2"/>
  </sheets>
  <calcPr calcId="171027" calcMode="manual" iterateCount="10000" calcOnSave="0"/>
</workbook>
</file>

<file path=xl/calcChain.xml><?xml version="1.0" encoding="utf-8"?>
<calcChain xmlns="http://schemas.openxmlformats.org/spreadsheetml/2006/main">
  <c r="E23" i="3" l="1"/>
  <c r="E13" i="3"/>
  <c r="E17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<sst xmlns="http://schemas.openxmlformats.org/spreadsheetml/2006/main" count="41" uniqueCount="37">
  <si>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</si>
  <si>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</si>
  <si>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</si>
  <si>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</si>
  <si>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Local - General Revenue</t>
  </si>
  <si>
    <t>Construction</t>
  </si>
  <si>
    <t>Estimated Start Date</t>
  </si>
  <si>
    <t>Estimated Completion Date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</si>
  <si>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</si>
  <si>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</si>
  <si>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</si>
  <si>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</si>
  <si>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</si>
  <si>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</si>
  <si>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</si>
  <si>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</si>
  <si>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</si>
  <si>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</si>
  <si>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</si>
  <si>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</si>
  <si>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</si>
  <si>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</si>
  <si>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</si>
  <si>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</si>
  <si>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</si>
  <si>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</si>
  <si>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</si>
  <si>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</si>
  <si>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</si>
  <si>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</si>
  <si>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</si>
  <si>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</si>
  <si>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University Boulevard</t>
  </si>
  <si>
    <t>N/A</t>
  </si>
  <si>
    <t>State (Transportation Dev. Credits)</t>
  </si>
  <si>
    <t>Other - Lease value</t>
  </si>
  <si>
    <t>New Park and Ride at the University of Houston – Sugar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</si>
</sst>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#,##0;;&quot;---&quot;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5" fontId="0" fillId="0" borderId="0" xfId="1" applyNumberFormat="1" applyFont="1"/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G9" sqref="G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7" max="7" width="13" customWidth="1"/>
    <col min="8" max="8" width="12.28515625" bestFit="1" customWidth="1"/>
    <col min="13" max="13" width="10" bestFit="1" customWidth="1"/>
    <col min="15" max="15" width="11.5703125" customWidth="1"/>
  </cols>
  <sheetData>
    <row r="2" spans="2:16">
      <c r="B2" s="18" t="s">
        <v>20</v>
      </c>
      <c r="C2" s="18"/>
      <c r="D2" s="18"/>
      <c r="E2" s="18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12</v>
      </c>
    </row>
    <row r="5" spans="2:16">
      <c r="B5" s="4" t="s">
        <v>21</v>
      </c>
      <c r="G5" s="13"/>
      <c r="H5" t="s">
        <v>22</v>
      </c>
      <c r="O5" t="s">
        <v>24</v>
      </c>
      <c r="P5" t="s">
        <v>14</v>
      </c>
    </row>
    <row r="6" spans="2:16">
      <c r="B6" s="5" t="s">
        <v>11</v>
      </c>
      <c r="C6" s="19" t="s">
        <v>36</v>
      </c>
      <c r="D6" s="20"/>
      <c r="G6" s="14"/>
      <c r="H6" s="15" t="s">
        <v>23</v>
      </c>
      <c r="O6" t="s">
        <v>25</v>
      </c>
      <c r="P6" t="s">
        <v>15</v>
      </c>
    </row>
    <row r="7" spans="2:16">
      <c r="B7" s="5" t="s">
        <v>12</v>
      </c>
      <c r="C7" s="19" t="s">
        <v>28</v>
      </c>
      <c r="D7" s="20"/>
      <c r="O7" t="s">
        <v>28</v>
      </c>
    </row>
    <row r="8" spans="2:16">
      <c r="B8" s="5" t="s">
        <v>13</v>
      </c>
      <c r="C8" s="19" t="s">
        <v>32</v>
      </c>
      <c r="D8" s="20"/>
      <c r="O8" t="s">
        <v>26</v>
      </c>
    </row>
    <row r="9" spans="2:16">
      <c r="B9" s="5" t="s">
        <v>17</v>
      </c>
      <c r="C9" s="19" t="s">
        <v>15</v>
      </c>
      <c r="D9" s="20"/>
      <c r="O9" t="s">
        <v>27</v>
      </c>
    </row>
    <row r="10" spans="2:16">
      <c r="O10" t="s">
        <v>29</v>
      </c>
    </row>
    <row r="11" spans="2:16" ht="15" customHeight="1">
      <c r="B11" s="37" t="s">
        <v>18</v>
      </c>
      <c r="C11" s="37" t="s">
        <v>6</v>
      </c>
      <c r="D11" s="37" t="s">
        <v>7</v>
      </c>
      <c r="E11" s="37" t="s">
        <v>16</v>
      </c>
      <c r="O11" t="s">
        <v>30</v>
      </c>
    </row>
    <row r="12" spans="2:16">
      <c r="B12" s="38"/>
      <c r="C12" s="38"/>
      <c r="D12" s="38"/>
      <c r="E12" s="38"/>
      <c r="O12" t="s">
        <v>31</v>
      </c>
    </row>
    <row r="13" spans="2:16">
      <c r="B13" s="6" t="s">
        <v>0</v>
      </c>
      <c r="C13" s="16">
        <v>44835</v>
      </c>
      <c r="D13" s="16">
        <v>45231</v>
      </c>
      <c r="E13" s="8">
        <f>550</f>
        <v>550</v>
      </c>
    </row>
    <row r="14" spans="2:16">
      <c r="B14" s="6" t="s">
        <v>1</v>
      </c>
      <c r="C14" s="16">
        <v>45292</v>
      </c>
      <c r="D14" s="16">
        <v>45536</v>
      </c>
      <c r="E14" s="8">
        <v>1800</v>
      </c>
    </row>
    <row r="15" spans="2:16">
      <c r="B15" s="6" t="s">
        <v>2</v>
      </c>
      <c r="C15" s="7" t="s">
        <v>33</v>
      </c>
      <c r="D15" s="7" t="s">
        <v>33</v>
      </c>
      <c r="E15" s="8">
        <v>0</v>
      </c>
    </row>
    <row r="16" spans="2:16">
      <c r="B16" s="6" t="s">
        <v>3</v>
      </c>
      <c r="C16" s="16">
        <v>45809</v>
      </c>
      <c r="D16" s="16">
        <v>45930</v>
      </c>
      <c r="E16" s="8">
        <v>165</v>
      </c>
    </row>
    <row r="17" spans="2:13">
      <c r="B17" s="6" t="s">
        <v>5</v>
      </c>
      <c r="C17" s="16">
        <v>45930</v>
      </c>
      <c r="D17" s="16">
        <v>46447</v>
      </c>
      <c r="E17" s="9">
        <f>(30000*(1.015^2))*1.14</f>
        <v>35233.694999999985</v>
      </c>
    </row>
    <row r="18" spans="2:13">
      <c r="B18" s="28" t="s">
        <v>8</v>
      </c>
      <c r="C18" s="30"/>
      <c r="D18" s="31"/>
      <c r="E18" s="26">
        <f>SUM(E13:E17)</f>
        <v>37748.694999999985</v>
      </c>
    </row>
    <row r="19" spans="2:13">
      <c r="B19" s="29"/>
      <c r="C19" s="32"/>
      <c r="D19" s="33"/>
      <c r="E19" s="27"/>
      <c r="H19" s="17"/>
    </row>
    <row r="20" spans="2:13" ht="15" customHeight="1">
      <c r="B20" s="10" t="s">
        <v>9</v>
      </c>
      <c r="C20" s="34"/>
      <c r="D20" s="35"/>
      <c r="E20" s="36"/>
    </row>
    <row r="21" spans="2:13">
      <c r="B21" s="6" t="s">
        <v>34</v>
      </c>
      <c r="C21" s="7"/>
      <c r="D21" s="7"/>
      <c r="E21" s="8">
        <v>0</v>
      </c>
    </row>
    <row r="22" spans="2:13">
      <c r="B22" s="6" t="s">
        <v>4</v>
      </c>
      <c r="C22" s="7"/>
      <c r="D22" s="7"/>
      <c r="E22" s="8"/>
    </row>
    <row r="23" spans="2:13">
      <c r="B23" s="6" t="s">
        <v>35</v>
      </c>
      <c r="C23" s="7"/>
      <c r="D23" s="7"/>
      <c r="E23" s="8">
        <f>7897917.62572045/1000</f>
        <v>7897.9176257204499</v>
      </c>
    </row>
    <row r="24" spans="2:13">
      <c r="B24" s="23"/>
      <c r="C24" s="24"/>
      <c r="D24" s="24"/>
      <c r="E24" s="25"/>
    </row>
    <row r="25" spans="2:13">
      <c r="B25" s="11" t="s">
        <v>10</v>
      </c>
      <c r="C25" s="21"/>
      <c r="D25" s="22"/>
      <c r="E25" s="12">
        <f>SUM(E21:E23)</f>
        <v>7897.9176257204499</v>
      </c>
    </row>
    <row r="26" spans="2:13">
      <c r="B26" s="23"/>
      <c r="C26" s="24"/>
      <c r="D26" s="24"/>
      <c r="E26" s="25"/>
    </row>
    <row r="27" spans="2:13">
      <c r="B27" s="28" t="s">
        <v>19</v>
      </c>
      <c r="C27" s="30"/>
      <c r="D27" s="31"/>
      <c r="E27" s="26">
        <f>E18+E25</f>
        <v>45646.612625720438</v>
      </c>
    </row>
    <row r="28" spans="2:13">
      <c r="B28" s="29"/>
      <c r="C28" s="32"/>
      <c r="D28" s="33"/>
      <c r="E28" s="27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Koff, Russell P.</cp:lastModifiedBy>
  <cp:lastPrinted>2018-08-13T14:17:16Z</cp:lastPrinted>
  <dcterms:created xsi:type="dcterms:W3CDTF">2014-09-17T12:05:47Z</dcterms:created>
  <dcterms:modified xsi:type="dcterms:W3CDTF">2018-10-31T15:53:15Z</dcterms:modified>
</cp:coreProperties>
</file>