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Emancipation\"/>
    </mc:Choice>
  </mc:AlternateContent>
  <xr:revisionPtr revIDLastSave="0" documentId="13_ncr:1_{1EC355C6-D3DF-4A12-BA7D-F367CB2D3935}" xr6:coauthVersionLast="37" xr6:coauthVersionMax="37" xr10:uidLastSave="{00000000-0000-0000-0000-000000000000}"/>
  <bookViews>
    <workbookView xWindow="0" yWindow="0" windowWidth="28800" windowHeight="121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8" i="11" l="1"/>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<sst xmlns="http://schemas.openxmlformats.org/spreadsheetml/2006/main" count="262" uniqueCount="130">
  <si>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</si>
  <si>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</si>
  <si>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</si>
  <si>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</si>
  <si>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</si>
  <si>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</si>
  <si>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</si>
  <si>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</si>
  <si>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</si>
  <si>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</si>
  <si>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</si>
  <si>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</si>
  <si>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</si>
  <si>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</si>
  <si>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</si>
  <si>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</si>
  <si>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</si>
  <si>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</si>
  <si>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</si>
  <si>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</si>
  <si>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</si>
  <si>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</si>
  <si>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</si>
  <si>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</si>
  <si>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</si>
  <si>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</si>
  <si>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</si>
  <si>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</si>
  <si>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</si>
  <si>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</si>
  <si>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</si>
  <si>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</si>
  <si>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</si>
  <si>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</si>
  <si>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</si>
  <si>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</si>
  <si>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</si>
  <si>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</si>
  <si>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</si>
  <si>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</si>
  <si>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</si>
  <si>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</si>
  <si>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</si>
  <si>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</si>
  <si>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</si>
  <si>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</si>
  <si>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</si>
  <si>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</si>
  <si>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</si>
  <si>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</si>
  <si>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</si>
  <si>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</si>
  <si>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</si>
  <si>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</si>
  <si>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</si>
  <si>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</si>
  <si>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</si>
  <si>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</si>
  <si>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</si>
  <si>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</si>
  <si>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</si>
  <si>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</si>
  <si>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</si>
  <si>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</si>
  <si>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</si>
  <si>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</si>
  <si>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</si>
  <si>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</si>
  <si>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</si>
  <si>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</si>
  <si>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</si>
  <si>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</si>
  <si>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</si>
  <si>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</si>
  <si>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</si>
  <si>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</si>
  <si>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</si>
  <si>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</si>
  <si>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</si>
  <si>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</si>
  <si>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</si>
  <si>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</si>
  <si>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</si>
  <si>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</si>
  <si>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</si>
  <si>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</si>
  <si>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</si>
  <si>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</si>
  <si>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</si>
  <si>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</si>
  <si>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</si>
  <si>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</si>
  <si>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</si>
  <si>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</si>
  <si>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</si>
  <si>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</si>
  <si>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</si>
  <si>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</si>
  <si>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</si>
  <si>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</si>
  <si>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</si>
  <si>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</si>
  <si>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</si>
  <si>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</si>
  <si>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</si>
  <si>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</si>
  <si>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</si>
  <si>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</si>
  <si>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</si>
  <si>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</si>
  <si>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</si>
  <si>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</si>
  <si>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</si>
  <si>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</si>
  <si>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</si>
  <si>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</si>
  <si>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</si>
  <si>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</si>
  <si>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</si>
  <si>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</si>
  <si>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</si>
  <si>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</si>
  <si>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</si>
  <si>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</si>
  <si>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</si>
  <si>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</si>
  <si>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</si>
  <si>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</si>
  <si>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</si>
  <si>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Emancipation Avenue Reconstruction and Bicycle/Pedestrian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</si>
</sst>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B8" sqref="B8"/>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194</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2022</v>
      </c>
    </row>
    <row r="14" spans="1:5" x14ac:dyDescent="0.25">
      <c r="A14" s="6" t="s">
        <v>86</v>
      </c>
      <c r="B14" s="6" t="s">
        <v>121</v>
      </c>
    </row>
    <row r="15" spans="1:5" x14ac:dyDescent="0.25">
      <c r="A15" s="106" t="s">
        <v>87</v>
      </c>
      <c r="B15" s="57" t="s">
        <v>76</v>
      </c>
    </row>
    <row r="16" spans="1:5" x14ac:dyDescent="0.25">
      <c r="A16" s="106" t="s">
        <v>88</v>
      </c>
      <c r="B16" s="57">
        <v>1.46</v>
      </c>
    </row>
    <row r="17" spans="1:3" x14ac:dyDescent="0.25">
      <c r="A17" s="107" t="s">
        <v>95</v>
      </c>
      <c r="B17" s="57">
        <v>22.5</v>
      </c>
    </row>
    <row r="18" spans="1:3" x14ac:dyDescent="0.25">
      <c r="A18" s="107" t="s">
        <v>96</v>
      </c>
      <c r="B18" s="57">
        <f>B17</f>
        <v>22.5</v>
      </c>
    </row>
    <row r="19" spans="1:3" x14ac:dyDescent="0.25">
      <c r="A19" s="96" t="s">
        <v>97</v>
      </c>
      <c r="B19" s="97">
        <f>VLOOKUP(B14,'Service Life'!C6:D8,2,FALSE)</f>
        <v>20</v>
      </c>
    </row>
    <row r="21" spans="1:3" x14ac:dyDescent="0.25">
      <c r="A21" s="102" t="s">
        <v>89</v>
      </c>
    </row>
    <row r="22" spans="1:3" ht="20.25" customHeight="1" x14ac:dyDescent="0.25">
      <c r="A22" s="107" t="s">
        <v>90</v>
      </c>
      <c r="B22" s="119">
        <v>1988</v>
      </c>
    </row>
    <row r="23" spans="1:3" ht="30" x14ac:dyDescent="0.25">
      <c r="A23" s="118" t="s">
        <v>101</v>
      </c>
      <c r="B23" s="120">
        <v>2862</v>
      </c>
    </row>
    <row r="24" spans="1:3" ht="30" x14ac:dyDescent="0.25">
      <c r="A24" s="118" t="s">
        <v>102</v>
      </c>
      <c r="B24" s="120">
        <v>4002</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1988</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2094.2281218369849</v>
      </c>
      <c r="H5" s="79">
        <f>$C$9</f>
        <v>5.3434668932085039E-2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2206.1325081956065</v>
      </c>
      <c r="H6" s="79">
        <f t="shared" ref="H6:H11" si="7">$C$9</f>
        <v>5.3434668932085039E-2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2324.016468391349</v>
      </c>
      <c r="H7" s="79">
        <f t="shared" si="7"/>
        <v>5.3434668932085039E-2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2448.1995189725544</v>
      </c>
      <c r="H8" s="79">
        <f t="shared" si="7"/>
        <v>5.3434668932085039E-2</v>
      </c>
      <c r="I8" s="70">
        <f>IF(AND(F8&gt;='Inputs &amp; Outputs'!B$13,F8&lt;'Inputs &amp; Outputs'!B$13+'Inputs &amp; Outputs'!B$19),1,0)</f>
        <v>1</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5.3434668932085039E-2</v>
      </c>
      <c r="F9" s="70">
        <f t="shared" si="2"/>
        <v>2023</v>
      </c>
      <c r="G9" s="80">
        <f t="shared" si="6"/>
        <v>2579.0182497485425</v>
      </c>
      <c r="H9" s="79">
        <f t="shared" si="7"/>
        <v>5.3434668932085039E-2</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1.3501272238402917E-2</v>
      </c>
      <c r="F10" s="70">
        <f t="shared" si="2"/>
        <v>2024</v>
      </c>
      <c r="G10" s="80">
        <f t="shared" si="6"/>
        <v>2716.8272360936612</v>
      </c>
      <c r="H10" s="79">
        <f t="shared" si="7"/>
        <v>5.3434668932085039E-2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2.6252197688055201E-2</v>
      </c>
      <c r="F11" s="70">
        <f t="shared" si="2"/>
        <v>2025</v>
      </c>
      <c r="G11" s="80">
        <f>'Inputs &amp; Outputs'!$B$23</f>
        <v>2862</v>
      </c>
      <c r="H11" s="79">
        <f t="shared" si="7"/>
        <v>5.3434668932085039E-2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2900.640641146309</v>
      </c>
      <c r="H12" s="79">
        <f>$C$10</f>
        <v>1.3501272238402917E-2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2939.8029801082007</v>
      </c>
      <c r="H13" s="79">
        <f t="shared" ref="H13:H36" si="8">$C$10</f>
        <v>1.3501272238402917E-2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2979.4940604699095</v>
      </c>
      <c r="H14" s="79">
        <f t="shared" si="8"/>
        <v>1.3501272238402917E-2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3019.7210209130185</v>
      </c>
      <c r="H15" s="79">
        <f t="shared" si="8"/>
        <v>1.3501272238402917E-2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3060.4910965003933</v>
      </c>
      <c r="H16" s="79">
        <f t="shared" si="8"/>
        <v>1.3501272238402917E-2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3101.8116199774531</v>
      </c>
      <c r="H17" s="79">
        <f t="shared" si="8"/>
        <v>1.3501272238402917E-2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3143.6900230910105</v>
      </c>
      <c r="H18" s="79">
        <f t="shared" si="8"/>
        <v>1.3501272238402917E-2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3186.1338379259132</v>
      </c>
      <c r="H19" s="79">
        <f t="shared" si="8"/>
        <v>1.3501272238402917E-2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3229.1506982597384</v>
      </c>
      <c r="H20" s="79">
        <f t="shared" si="8"/>
        <v>1.3501272238402917E-2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3272.7483409357719</v>
      </c>
      <c r="H21" s="79">
        <f t="shared" si="8"/>
        <v>1.3501272238402917E-2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3316.9346072545272</v>
      </c>
      <c r="H22" s="79">
        <f t="shared" si="8"/>
        <v>1.3501272238402917E-2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3361.7174443840509</v>
      </c>
      <c r="H23" s="79">
        <f t="shared" si="8"/>
        <v>1.3501272238402917E-2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3407.1049067892682</v>
      </c>
      <c r="H24" s="79">
        <f t="shared" si="8"/>
        <v>1.3501272238402917E-2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3453.1051576806285</v>
      </c>
      <c r="H25" s="79">
        <f t="shared" si="8"/>
        <v>1.3501272238402917E-2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3499.7264704823078</v>
      </c>
      <c r="H26" s="79">
        <f t="shared" si="8"/>
        <v>1.3501272238402917E-2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3546.9772303202344</v>
      </c>
      <c r="H27" s="79">
        <f t="shared" si="8"/>
        <v>1.3501272238402917E-2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3594.8659355302043</v>
      </c>
      <c r="H28" s="79">
        <f t="shared" si="8"/>
        <v>1.3501272238402917E-2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3643.4011991863586</v>
      </c>
      <c r="H29" s="79">
        <f t="shared" si="8"/>
        <v>1.3501272238402917E-2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3692.5917506502974</v>
      </c>
      <c r="H30" s="79">
        <f t="shared" si="8"/>
        <v>1.3501272238402917E-2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4002</v>
      </c>
      <c r="H31" s="79">
        <f t="shared" si="8"/>
        <v>1.3501272238402917E-2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4056.0320914980884</v>
      </c>
      <c r="H32" s="79">
        <f t="shared" si="8"/>
        <v>1.3501272238402917E-2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4110.7936849731032</v>
      </c>
      <c r="H33" s="79">
        <f t="shared" si="8"/>
        <v>1.3501272238402917E-2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4166.2946296298323</v>
      </c>
      <c r="H34" s="79">
        <f t="shared" si="8"/>
        <v>1.3501272238402917E-2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4222.5449076498608</v>
      </c>
      <c r="H35" s="79">
        <f t="shared" si="8"/>
        <v>1.3501272238402917E-2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4279.5546359869231</v>
      </c>
      <c r="H36" s="79">
        <f t="shared" si="8"/>
        <v>1.3501272238402917E-2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2018-10-24T21:03:47Z</dcterms:modified>
</cp:coreProperties>
</file>