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uston_TX\H-GAC\2018 H-GAC Call for Projects\TIP Matrix For Call\Monisha K Supportive Files\DAY - Waco\Readiness Documents\"/>
    </mc:Choice>
  </mc:AlternateContent>
  <xr:revisionPtr revIDLastSave="0" documentId="13_ncr:1_{C51BA428-8413-4AD9-91C1-45AB42997886}" xr6:coauthVersionLast="37" xr6:coauthVersionMax="38" xr10:uidLastSave="{00000000-0000-0000-0000-000000000000}"/>
  <bookViews>
    <workbookView xWindow="0" yWindow="0" windowWidth="28800" windowHeight="14610" activeTab="1" xr2:uid="{00000000-000D-0000-FFFF-FFFF00000000}"/>
  </bookViews>
  <sheets>
    <sheet name="Instructions" sheetId="4" r:id="rId1"/>
    <sheet name="Project Budget" sheetId="3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5" i="3" l="1"/>
  <c r="F22" i="3"/>
  <c r="E22" i="3"/>
  <c r="G18" i="3"/>
  <c r="F18" i="3"/>
  <c r="G13" i="3"/>
  <c r="E15" i="3"/>
  <c r="E16" i="3"/>
  <c r="E17" i="3"/>
  <c r="E13" i="3"/>
  <c r="G15" i="3"/>
  <c r="G16" i="3"/>
  <c r="G17" i="3"/>
  <c r="G14" i="3"/>
  <c r="E14" i="3" s="1"/>
  <c r="E18" i="3" s="1"/>
  <c r="E25" i="3" l="1"/>
  <c r="E27" i="3" s="1"/>
</calcChain>
</file>

<file path=xl/sharedStrings.xml><?xml version="1.0" encoding="utf-8"?>
<sst xmlns="http://schemas.openxmlformats.org/spreadsheetml/2006/main" count="39" uniqueCount="36">
  <si>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</si>
  <si>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</si>
  <si>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</si>
  <si>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</si>
  <si>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</si>
  <si>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</si>
  <si>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</si>
  <si>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</si>
  <si>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</si>
  <si>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</si>
  <si>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</si>
  <si>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</si>
  <si>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</si>
  <si>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</si>
  <si>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</si>
  <si>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</si>
  <si>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</si>
  <si>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</si>
  <si>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</si>
  <si>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</si>
  <si>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</si>
  <si>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</si>
  <si>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</si>
  <si>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</si>
  <si>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</si>
  <si>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</si>
  <si>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</si>
  <si>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</si>
  <si>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</si>
  <si>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</si>
  <si>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</si>
  <si>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</si>
  <si>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</si>
  <si>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</si>
  <si>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Waco Street</t>
  </si>
  <si>
    <t>Waco St Extension and Reconstruction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</si>
</sst>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;;&quot;---&quot;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Fill="1" applyAlignment="1">
      <alignment horizontal="left"/>
    </xf>
    <xf numFmtId="0" fontId="3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4" fontId="0" fillId="4" borderId="1" xfId="0" applyNumberFormat="1" applyFill="1" applyBorder="1" applyAlignment="1">
      <alignment horizontal="center" vertical="center"/>
    </xf>
    <xf numFmtId="165" fontId="0" fillId="0" borderId="0" xfId="1" applyNumberFormat="1" applyFont="1" applyAlignment="1">
      <alignment horizontal="left" indent="1"/>
    </xf>
    <xf numFmtId="9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9" fontId="0" fillId="0" borderId="0" xfId="2" applyFont="1"/>
    <xf numFmtId="0" fontId="2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645-22DC-4776-9533-EBA7CF346266}">
  <sheetPr>
    <tabColor theme="3"/>
  </sheetPr>
  <dimension ref="A1"/>
  <sheetViews>
    <sheetView workbookViewId="0">
      <selection activeCell="F42" sqref="F41:F4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9"/>
  <sheetViews>
    <sheetView tabSelected="1" topLeftCell="A10" zoomScale="115" zoomScaleNormal="115" workbookViewId="0">
      <selection activeCell="E15" sqref="E15"/>
    </sheetView>
  </sheetViews>
  <sheetFormatPr defaultRowHeight="15" x14ac:dyDescent="0.25"/>
  <cols>
    <col min="2" max="2" width="31.5703125" customWidth="1"/>
    <col min="3" max="3" width="22" customWidth="1"/>
    <col min="4" max="4" width="28.28515625" customWidth="1"/>
    <col min="5" max="5" width="13.140625" style="1" customWidth="1"/>
    <col min="6" max="7" width="16.42578125" bestFit="1" customWidth="1"/>
    <col min="9" max="9" width="18.140625" customWidth="1"/>
    <col min="13" max="13" width="10" bestFit="1" customWidth="1"/>
    <col min="15" max="15" width="11.5703125" customWidth="1"/>
  </cols>
  <sheetData>
    <row r="2" spans="2:16" x14ac:dyDescent="0.25">
      <c r="B2" s="21" t="s">
        <v>22</v>
      </c>
      <c r="C2" s="21"/>
      <c r="D2" s="21"/>
      <c r="E2" s="21"/>
    </row>
    <row r="3" spans="2:16" x14ac:dyDescent="0.25">
      <c r="B3" s="3"/>
      <c r="C3" s="3"/>
      <c r="D3" s="3"/>
      <c r="E3" s="3"/>
    </row>
    <row r="4" spans="2:16" x14ac:dyDescent="0.25">
      <c r="B4" s="3"/>
      <c r="C4" s="3"/>
      <c r="D4" s="3"/>
      <c r="E4" s="3"/>
      <c r="O4" t="s">
        <v>14</v>
      </c>
    </row>
    <row r="5" spans="2:16" x14ac:dyDescent="0.25">
      <c r="B5" s="4" t="s">
        <v>23</v>
      </c>
      <c r="G5" s="12"/>
      <c r="H5" t="s">
        <v>24</v>
      </c>
      <c r="O5" t="s">
        <v>26</v>
      </c>
      <c r="P5" t="s">
        <v>16</v>
      </c>
    </row>
    <row r="6" spans="2:16" x14ac:dyDescent="0.25">
      <c r="B6" s="5" t="s">
        <v>13</v>
      </c>
      <c r="C6" s="22" t="s">
        <v>35</v>
      </c>
      <c r="D6" s="23"/>
      <c r="G6" s="13"/>
      <c r="H6" s="14" t="s">
        <v>25</v>
      </c>
      <c r="O6" t="s">
        <v>27</v>
      </c>
      <c r="P6" t="s">
        <v>17</v>
      </c>
    </row>
    <row r="7" spans="2:16" x14ac:dyDescent="0.25">
      <c r="B7" s="5" t="s">
        <v>14</v>
      </c>
      <c r="C7" s="22" t="s">
        <v>31</v>
      </c>
      <c r="D7" s="23"/>
      <c r="O7" t="s">
        <v>30</v>
      </c>
    </row>
    <row r="8" spans="2:16" x14ac:dyDescent="0.25">
      <c r="B8" s="5" t="s">
        <v>15</v>
      </c>
      <c r="C8" s="22" t="s">
        <v>34</v>
      </c>
      <c r="D8" s="23"/>
      <c r="O8" t="s">
        <v>28</v>
      </c>
    </row>
    <row r="9" spans="2:16" x14ac:dyDescent="0.25">
      <c r="B9" s="5" t="s">
        <v>19</v>
      </c>
      <c r="C9" s="22" t="s">
        <v>17</v>
      </c>
      <c r="D9" s="23"/>
      <c r="O9" t="s">
        <v>29</v>
      </c>
    </row>
    <row r="10" spans="2:16" x14ac:dyDescent="0.25">
      <c r="O10" t="s">
        <v>31</v>
      </c>
    </row>
    <row r="11" spans="2:16" ht="15" customHeight="1" x14ac:dyDescent="0.25">
      <c r="B11" s="40" t="s">
        <v>20</v>
      </c>
      <c r="C11" s="40" t="s">
        <v>7</v>
      </c>
      <c r="D11" s="40" t="s">
        <v>8</v>
      </c>
      <c r="E11" s="40" t="s">
        <v>18</v>
      </c>
      <c r="O11" t="s">
        <v>32</v>
      </c>
    </row>
    <row r="12" spans="2:16" x14ac:dyDescent="0.25">
      <c r="B12" s="41"/>
      <c r="C12" s="41"/>
      <c r="D12" s="41"/>
      <c r="E12" s="41"/>
      <c r="F12" s="17">
        <v>1</v>
      </c>
      <c r="G12" s="17">
        <v>0.8</v>
      </c>
      <c r="O12" t="s">
        <v>33</v>
      </c>
    </row>
    <row r="13" spans="2:16" x14ac:dyDescent="0.25">
      <c r="B13" s="6" t="s">
        <v>0</v>
      </c>
      <c r="C13" s="15">
        <v>44013</v>
      </c>
      <c r="D13" s="15">
        <v>44286</v>
      </c>
      <c r="E13" s="8">
        <f>G13/1000</f>
        <v>80</v>
      </c>
      <c r="F13" s="18">
        <v>100000</v>
      </c>
      <c r="G13" s="16">
        <f>F13*0.8</f>
        <v>80000</v>
      </c>
    </row>
    <row r="14" spans="2:16" x14ac:dyDescent="0.25">
      <c r="B14" s="6" t="s">
        <v>1</v>
      </c>
      <c r="C14" s="15">
        <v>44105</v>
      </c>
      <c r="D14" s="15">
        <v>44834</v>
      </c>
      <c r="E14" s="8">
        <f t="shared" ref="E14:E17" si="0">G14/1000</f>
        <v>687.57040000000006</v>
      </c>
      <c r="F14" s="16">
        <v>859463</v>
      </c>
      <c r="G14" s="16">
        <f>F14*0.8</f>
        <v>687570.4</v>
      </c>
    </row>
    <row r="15" spans="2:16" x14ac:dyDescent="0.25">
      <c r="B15" s="6" t="s">
        <v>2</v>
      </c>
      <c r="C15" s="15">
        <v>44287</v>
      </c>
      <c r="D15" s="15">
        <v>44834</v>
      </c>
      <c r="E15" s="8">
        <f t="shared" si="0"/>
        <v>680</v>
      </c>
      <c r="F15" s="16">
        <v>850000</v>
      </c>
      <c r="G15" s="16">
        <f t="shared" ref="G15:G17" si="1">F15*0.8</f>
        <v>680000</v>
      </c>
    </row>
    <row r="16" spans="2:16" x14ac:dyDescent="0.25">
      <c r="B16" s="6" t="s">
        <v>3</v>
      </c>
      <c r="C16" s="15">
        <v>44013</v>
      </c>
      <c r="D16" s="15">
        <v>44377</v>
      </c>
      <c r="E16" s="8">
        <f t="shared" si="0"/>
        <v>0</v>
      </c>
      <c r="F16" s="16"/>
      <c r="G16" s="16">
        <f t="shared" si="1"/>
        <v>0</v>
      </c>
    </row>
    <row r="17" spans="2:13" x14ac:dyDescent="0.25">
      <c r="B17" s="6" t="s">
        <v>6</v>
      </c>
      <c r="C17" s="15">
        <v>44927</v>
      </c>
      <c r="D17" s="15">
        <v>45291</v>
      </c>
      <c r="E17" s="8">
        <f t="shared" si="0"/>
        <v>6925.1679999999997</v>
      </c>
      <c r="F17" s="16">
        <v>8656460</v>
      </c>
      <c r="G17" s="16">
        <f t="shared" si="1"/>
        <v>6925168</v>
      </c>
    </row>
    <row r="18" spans="2:13" x14ac:dyDescent="0.25">
      <c r="B18" s="31" t="s">
        <v>10</v>
      </c>
      <c r="C18" s="33"/>
      <c r="D18" s="34"/>
      <c r="E18" s="29">
        <f>SUM(E13:E17)</f>
        <v>8372.7384000000002</v>
      </c>
      <c r="F18" s="19">
        <f>SUM(F13:F17)</f>
        <v>10465923</v>
      </c>
      <c r="G18" s="19">
        <f>SUM(G13:G17)</f>
        <v>8372738.4000000004</v>
      </c>
    </row>
    <row r="19" spans="2:13" x14ac:dyDescent="0.25">
      <c r="B19" s="32"/>
      <c r="C19" s="35"/>
      <c r="D19" s="36"/>
      <c r="E19" s="30"/>
    </row>
    <row r="20" spans="2:13" ht="15" customHeight="1" x14ac:dyDescent="0.25">
      <c r="B20" s="9" t="s">
        <v>11</v>
      </c>
      <c r="C20" s="37"/>
      <c r="D20" s="38"/>
      <c r="E20" s="39"/>
    </row>
    <row r="21" spans="2:13" x14ac:dyDescent="0.25">
      <c r="B21" s="6" t="s">
        <v>9</v>
      </c>
      <c r="C21" s="7"/>
      <c r="D21" s="7"/>
      <c r="E21" s="8">
        <v>0</v>
      </c>
    </row>
    <row r="22" spans="2:13" x14ac:dyDescent="0.25">
      <c r="B22" s="6" t="s">
        <v>5</v>
      </c>
      <c r="C22" s="7"/>
      <c r="D22" s="7"/>
      <c r="E22" s="8">
        <f>F22/1000</f>
        <v>3769.1935999999996</v>
      </c>
      <c r="F22" s="19">
        <f>12141932-G18</f>
        <v>3769193.5999999996</v>
      </c>
    </row>
    <row r="23" spans="2:13" x14ac:dyDescent="0.25">
      <c r="B23" s="6" t="s">
        <v>4</v>
      </c>
      <c r="C23" s="7"/>
      <c r="D23" s="7"/>
      <c r="E23" s="8">
        <v>0</v>
      </c>
    </row>
    <row r="24" spans="2:13" x14ac:dyDescent="0.25">
      <c r="B24" s="26"/>
      <c r="C24" s="27"/>
      <c r="D24" s="27"/>
      <c r="E24" s="28"/>
    </row>
    <row r="25" spans="2:13" x14ac:dyDescent="0.25">
      <c r="B25" s="10" t="s">
        <v>12</v>
      </c>
      <c r="C25" s="24"/>
      <c r="D25" s="25"/>
      <c r="E25" s="11">
        <f>SUM(E21:E23)</f>
        <v>3769.1935999999996</v>
      </c>
      <c r="G25" s="20">
        <f>F22/G26</f>
        <v>0.3104278297720659</v>
      </c>
    </row>
    <row r="26" spans="2:13" x14ac:dyDescent="0.25">
      <c r="B26" s="26"/>
      <c r="C26" s="27"/>
      <c r="D26" s="27"/>
      <c r="E26" s="28"/>
      <c r="G26" s="18">
        <v>12141932</v>
      </c>
    </row>
    <row r="27" spans="2:13" x14ac:dyDescent="0.25">
      <c r="B27" s="31" t="s">
        <v>21</v>
      </c>
      <c r="C27" s="33"/>
      <c r="D27" s="34"/>
      <c r="E27" s="29">
        <f>E18+E25</f>
        <v>12141.932000000001</v>
      </c>
    </row>
    <row r="28" spans="2:13" x14ac:dyDescent="0.25">
      <c r="B28" s="32"/>
      <c r="C28" s="35"/>
      <c r="D28" s="36"/>
      <c r="E28" s="30"/>
    </row>
    <row r="29" spans="2:13" x14ac:dyDescent="0.25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 xr:uid="{00000000-0002-0000-0000-000000000000}">
      <formula1>$P$5:$P$6</formula1>
    </dataValidation>
    <dataValidation type="list" allowBlank="1" showInputMessage="1" showErrorMessage="1" sqref="C7:D7" xr:uid="{5E353B62-C3F6-499B-86C4-70C6D081975F}">
      <formula1>$O$5:$O$12</formula1>
    </dataValidation>
  </dataValidations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Monisha Khurana</cp:lastModifiedBy>
  <cp:lastPrinted>2018-10-30T20:29:30Z</cp:lastPrinted>
  <dcterms:created xsi:type="dcterms:W3CDTF">2014-09-17T12:05:47Z</dcterms:created>
  <dcterms:modified xsi:type="dcterms:W3CDTF">2018-10-30T20:32:34Z</dcterms:modified>
</cp:coreProperties>
</file>