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CRABUN - Memorial\"/>
    </mc:Choice>
  </mc:AlternateContent>
  <xr:revisionPtr revIDLastSave="0" documentId="13_ncr:1_{05C4CE50-DC4B-4DAD-A33B-83809EF5B9EE}"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H4" i="7" s="1"/>
  <c r="G4" i="5"/>
  <c r="G5" i="5" s="1"/>
  <c r="G6" i="5" s="1"/>
  <c r="G7" i="5" s="1"/>
  <c r="G8" i="5" s="1"/>
  <c r="G9" i="5" s="1"/>
  <c r="G10" i="5" s="1"/>
  <c r="G11" i="5" s="1"/>
  <c r="G12" i="5" s="1"/>
  <c r="G13" i="5" s="1"/>
  <c r="G14" i="5" s="1"/>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s="1"/>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<sst xmlns="http://schemas.openxmlformats.org/spreadsheetml/2006/main" count="262" uniqueCount="130">
  <si>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</si>
  <si>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</si>
  <si>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</si>
  <si>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</si>
  <si>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</si>
  <si>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</si>
  <si>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</si>
  <si>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</si>
  <si>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</si>
  <si>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</si>
  <si>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</si>
  <si>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</si>
  <si>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</si>
  <si>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</si>
  <si>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</si>
  <si>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</si>
  <si>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</si>
  <si>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</si>
  <si>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</si>
  <si>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</si>
  <si>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</si>
  <si>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</si>
  <si>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</si>
  <si>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</si>
  <si>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</si>
  <si>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</si>
  <si>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</si>
  <si>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</si>
  <si>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</si>
  <si>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</si>
  <si>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</si>
  <si>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</si>
  <si>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</si>
  <si>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</si>
  <si>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</si>
  <si>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</si>
  <si>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</si>
  <si>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</si>
  <si>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</si>
  <si>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</si>
  <si>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</si>
  <si>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</si>
  <si>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</si>
  <si>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</si>
  <si>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</si>
  <si>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</si>
  <si>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</si>
  <si>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</si>
  <si>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</si>
  <si>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</si>
  <si>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</si>
  <si>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</si>
  <si>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</si>
  <si>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</si>
  <si>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</si>
  <si>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</si>
  <si>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</si>
  <si>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</si>
  <si>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</si>
  <si>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</si>
  <si>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</si>
  <si>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</si>
  <si>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</si>
  <si>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</si>
  <si>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</si>
  <si>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</si>
  <si>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</si>
  <si>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</si>
  <si>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</si>
  <si>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</si>
  <si>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</si>
  <si>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</si>
  <si>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</si>
  <si>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</si>
  <si>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</si>
  <si>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</si>
  <si>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</si>
  <si>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</si>
  <si>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</si>
  <si>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</si>
  <si>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</si>
  <si>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</si>
  <si>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</si>
  <si>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</si>
  <si>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</si>
  <si>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</si>
  <si>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</si>
  <si>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</si>
  <si>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</si>
  <si>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</si>
  <si>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</si>
  <si>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</si>
  <si>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</si>
  <si>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</si>
  <si>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</si>
  <si>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</si>
  <si>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</si>
  <si>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</si>
  <si>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</si>
  <si>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</si>
  <si>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</si>
  <si>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</si>
  <si>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</si>
  <si>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</si>
  <si>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</si>
  <si>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</si>
  <si>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</si>
  <si>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</si>
  <si>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</si>
  <si>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</si>
  <si>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</si>
  <si>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</si>
  <si>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</si>
  <si>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</si>
  <si>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</si>
  <si>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</si>
  <si>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</si>
  <si>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</si>
  <si>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</si>
  <si>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</si>
  <si>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</si>
  <si>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</si>
  <si>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</si>
  <si>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</si>
  <si>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</si>
  <si>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</si>
  <si>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</si>
  <si>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</si>
  <si>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</si>
  <si>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Memorial Drive Access Management and Safety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</si>
</sst>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D19" sqref="D19"/>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198</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2022</v>
      </c>
    </row>
    <row r="14" spans="1:5" x14ac:dyDescent="0.25">
      <c r="A14" s="6" t="s">
        <v>86</v>
      </c>
      <c r="B14" s="6" t="s">
        <v>121</v>
      </c>
    </row>
    <row r="15" spans="1:5" x14ac:dyDescent="0.25">
      <c r="A15" s="106" t="s">
        <v>87</v>
      </c>
      <c r="B15" s="57" t="s">
        <v>76</v>
      </c>
    </row>
    <row r="16" spans="1:5" x14ac:dyDescent="0.25">
      <c r="A16" s="106" t="s">
        <v>88</v>
      </c>
      <c r="B16" s="57">
        <v>0.93</v>
      </c>
    </row>
    <row r="17" spans="1:3" x14ac:dyDescent="0.25">
      <c r="A17" s="107" t="s">
        <v>95</v>
      </c>
      <c r="B17" s="57">
        <v>23.39</v>
      </c>
    </row>
    <row r="18" spans="1:3" x14ac:dyDescent="0.25">
      <c r="A18" s="107" t="s">
        <v>96</v>
      </c>
      <c r="B18" s="57">
        <v>23.39</v>
      </c>
    </row>
    <row r="19" spans="1:3" x14ac:dyDescent="0.25">
      <c r="A19" s="96" t="s">
        <v>97</v>
      </c>
      <c r="B19" s="97">
        <f>VLOOKUP(B14,'Service Life'!C6:D8,2,FALSE)</f>
        <v>20</v>
      </c>
    </row>
    <row r="21" spans="1:3" x14ac:dyDescent="0.25">
      <c r="A21" s="102" t="s">
        <v>89</v>
      </c>
    </row>
    <row r="22" spans="1:3" ht="20.25" customHeight="1" x14ac:dyDescent="0.25">
      <c r="A22" s="107" t="s">
        <v>90</v>
      </c>
      <c r="B22" s="119">
        <v>21162</v>
      </c>
    </row>
    <row r="23" spans="1:3" ht="30" x14ac:dyDescent="0.25">
      <c r="A23" s="118" t="s">
        <v>101</v>
      </c>
      <c r="B23" s="120">
        <v>21570</v>
      </c>
    </row>
    <row r="24" spans="1:3" ht="30" x14ac:dyDescent="0.25">
      <c r="A24" s="118" t="s">
        <v>102</v>
      </c>
      <c r="B24" s="120">
        <v>23986</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21162</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21219.809781716969</v>
      </c>
      <c r="H5" s="79">
        <f>$C$9</f>
        <v>2.7317730704550236E-3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21277.777486638843</v>
      </c>
      <c r="H6" s="79">
        <f t="shared" ref="H6:H11" si="7">$C$9</f>
        <v>2.7317730704550236E-3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21335.903546175978</v>
      </c>
      <c r="H7" s="79">
        <f t="shared" si="7"/>
        <v>2.7317730704550236E-3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21394.188392917247</v>
      </c>
      <c r="H8" s="79">
        <f t="shared" si="7"/>
        <v>2.7317730704550236E-3</v>
      </c>
      <c r="I8" s="70">
        <f>IF(AND(F8&gt;='Inputs &amp; Outputs'!B$13,F8&lt;'Inputs &amp; Outputs'!B$13+'Inputs &amp; Outputs'!B$19),1,0)</f>
        <v>1</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2.7317730704550236E-3</v>
      </c>
      <c r="F9" s="70">
        <f t="shared" si="2"/>
        <v>2023</v>
      </c>
      <c r="G9" s="80">
        <f t="shared" si="6"/>
        <v>21452.63246063326</v>
      </c>
      <c r="H9" s="79">
        <f t="shared" si="7"/>
        <v>2.7317730704550236E-3</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4.2557045569822094E-3</v>
      </c>
      <c r="F10" s="70">
        <f t="shared" si="2"/>
        <v>2024</v>
      </c>
      <c r="G10" s="80">
        <f t="shared" si="6"/>
        <v>21511.236184279587</v>
      </c>
      <c r="H10" s="79">
        <f t="shared" si="7"/>
        <v>2.7317730704550236E-3</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4.6501565884853324E-3</v>
      </c>
      <c r="F11" s="70">
        <f t="shared" si="2"/>
        <v>2025</v>
      </c>
      <c r="G11" s="80">
        <f>'Inputs &amp; Outputs'!$B$23</f>
        <v>21570</v>
      </c>
      <c r="H11" s="79">
        <f t="shared" si="7"/>
        <v>2.7317730704550236E-3</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21661.795547294107</v>
      </c>
      <c r="H12" s="79">
        <f>$C$10</f>
        <v>4.2557045569822094E-3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21753.981749317143</v>
      </c>
      <c r="H13" s="79">
        <f t="shared" ref="H13:H36" si="8">$C$10</f>
        <v>4.2557045569822094E-3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21846.560268580219</v>
      </c>
      <c r="H14" s="79">
        <f t="shared" si="8"/>
        <v>4.2557045569822094E-3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21939.532774669602</v>
      </c>
      <c r="H15" s="79">
        <f t="shared" si="8"/>
        <v>4.2557045569822094E-3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22032.900944276826</v>
      </c>
      <c r="H16" s="79">
        <f t="shared" si="8"/>
        <v>4.2557045569822094E-3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22126.666461228921</v>
      </c>
      <c r="H17" s="79">
        <f t="shared" si="8"/>
        <v>4.2557045569822094E-3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22220.831016518798</v>
      </c>
      <c r="H18" s="79">
        <f t="shared" si="8"/>
        <v>4.2557045569822094E-3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22315.396308335727</v>
      </c>
      <c r="H19" s="79">
        <f t="shared" si="8"/>
        <v>4.2557045569822094E-3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22410.364042095975</v>
      </c>
      <c r="H20" s="79">
        <f t="shared" si="8"/>
        <v>4.2557045569822094E-3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22505.735930473551</v>
      </c>
      <c r="H21" s="79">
        <f t="shared" si="8"/>
        <v>4.2557045569822094E-3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22601.513693431105</v>
      </c>
      <c r="H22" s="79">
        <f t="shared" si="8"/>
        <v>4.2557045569822094E-3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22697.699058250935</v>
      </c>
      <c r="H23" s="79">
        <f t="shared" si="8"/>
        <v>4.2557045569822094E-3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22794.293759566146</v>
      </c>
      <c r="H24" s="79">
        <f t="shared" si="8"/>
        <v>4.2557045569822094E-3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22891.299539391923</v>
      </c>
      <c r="H25" s="79">
        <f t="shared" si="8"/>
        <v>4.2557045569822094E-3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22988.718147156957</v>
      </c>
      <c r="H26" s="79">
        <f t="shared" si="8"/>
        <v>4.2557045569822094E-3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23086.551339734993</v>
      </c>
      <c r="H27" s="79">
        <f t="shared" si="8"/>
        <v>4.2557045569822094E-3</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23184.800881476509</v>
      </c>
      <c r="H28" s="79">
        <f t="shared" si="8"/>
        <v>4.2557045569822094E-3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23283.468544240535</v>
      </c>
      <c r="H29" s="79">
        <f t="shared" si="8"/>
        <v>4.2557045569822094E-3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23382.556107426612</v>
      </c>
      <c r="H30" s="79">
        <f t="shared" si="8"/>
        <v>4.2557045569822094E-3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23986</v>
      </c>
      <c r="H31" s="79">
        <f t="shared" si="8"/>
        <v>4.2557045569822094E-3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24088.077329503776</v>
      </c>
      <c r="H32" s="79">
        <f t="shared" si="8"/>
        <v>4.2557045569822094E-3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24190.589069963884</v>
      </c>
      <c r="H33" s="79">
        <f t="shared" si="8"/>
        <v>4.2557045569822094E-3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24293.537070105012</v>
      </c>
      <c r="H34" s="79">
        <f t="shared" si="8"/>
        <v>4.2557045569822094E-3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24396.923186519474</v>
      </c>
      <c r="H35" s="79">
        <f t="shared" si="8"/>
        <v>4.2557045569822094E-3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24500.74928370069</v>
      </c>
      <c r="H36" s="79">
        <f t="shared" si="8"/>
        <v>4.2557045569822094E-3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2018-10-24T21:33:52Z</dcterms:modified>
</cp:coreProperties>
</file>