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ngineering\Transportation and Mobility Program\Funding Options\H-GAC TIP 2019-2022\2 - Pre-Application\P1 - High site expansion\"/>
    </mc:Choice>
  </mc:AlternateContent>
  <bookViews>
    <workbookView xWindow="0" yWindow="0" windowWidth="28800" windowHeight="11400"/>
  </bookViews>
  <sheets>
    <sheet name="Project Budget" sheetId="3" r:id="rId1"/>
  </sheets>
  <calcPr calcId="162913"/>
</workbook>
</file>

<file path=xl/calcChain.xml><?xml version="1.0" encoding="utf-8"?>
<calcChain xmlns="http://schemas.openxmlformats.org/spreadsheetml/2006/main">
  <c r="E14" i="3" l="1"/>
  <c r="E17" i="3" l="1"/>
  <c r="E18" i="3" l="1"/>
  <c r="E22" i="3" l="1"/>
  <c r="E25" i="3" s="1"/>
  <c r="E27" i="3" s="1"/>
</calcChain>
</file>

<file path=xl/sharedStrings.xml><?xml version="1.0" encoding="utf-8"?>
<sst xmlns="http://schemas.openxmlformats.org/spreadsheetml/2006/main" count="42" uniqueCount="37">
  <si>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</si>
  <si>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</si>
  <si>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</si>
  <si>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</si>
  <si>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</si>
  <si>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</si>
  <si>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</si>
  <si>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</si>
  <si>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</si>
  <si>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</si>
  <si>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</si>
  <si>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</si>
  <si>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</si>
  <si>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</si>
  <si>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</si>
  <si>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</si>
  <si>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</si>
  <si>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</si>
  <si>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</si>
  <si>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</si>
  <si>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</si>
  <si>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</si>
  <si>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</si>
  <si>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</si>
  <si>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</si>
  <si>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</si>
  <si>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</si>
  <si>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</si>
  <si>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</si>
  <si>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</si>
  <si>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</si>
  <si>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</si>
  <si>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</si>
  <si>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City of Sugar Land</t>
  </si>
  <si>
    <t xml:space="preserve">All project  costs must be entered in 2018 $s. Costs will be inflated to programming year by HGAC staff. </t>
  </si>
  <si>
    <t>High-site Expansion Project (P1)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</si>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</sst>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&quot;---&quot;"/>
    <numFmt numFmtId="165" formatCode="mmm\-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Fill="1" applyAlignment="1">
      <alignment horizontal="left"/>
    </xf>
    <xf numFmtId="0" fontId="3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49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612912</xdr:colOff>
      <xdr:row>10</xdr:row>
      <xdr:rowOff>16565</xdr:rowOff>
    </xdr:from>
    <xdr:to>
      <xdr:col>10</xdr:col>
      <xdr:colOff>604630</xdr:colOff>
      <xdr:row>22</xdr:row>
      <xdr:rowOff>124238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7562021" y="1971261"/>
          <a:ext cx="3056283" cy="2393673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9"/>
  <sheetViews>
    <sheetView tabSelected="1" zoomScaleNormal="100" workbookViewId="0">
      <selection activeCell="C13" sqref="C13:D13"/>
    </sheetView>
  </sheetViews>
  <sheetFormatPr defaultRowHeight="15" x14ac:dyDescent="0.2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style="14" customWidth="1"/>
    <col min="16" max="16" width="9.140625" style="14"/>
  </cols>
  <sheetData>
    <row r="2" spans="2:16" ht="18.75" x14ac:dyDescent="0.3">
      <c r="B2" s="25" t="s">
        <v>34</v>
      </c>
      <c r="C2" s="25"/>
      <c r="D2" s="25"/>
      <c r="E2" s="25"/>
      <c r="F2" s="25"/>
      <c r="G2" s="25"/>
      <c r="H2" s="25"/>
      <c r="I2" s="25"/>
      <c r="J2" s="25"/>
      <c r="K2" s="25"/>
    </row>
    <row r="3" spans="2:16" x14ac:dyDescent="0.25">
      <c r="B3" s="3"/>
      <c r="C3" s="3"/>
      <c r="D3" s="3"/>
      <c r="E3" s="3"/>
    </row>
    <row r="4" spans="2:16" x14ac:dyDescent="0.25">
      <c r="B4" s="3"/>
      <c r="C4" s="3"/>
      <c r="D4" s="3"/>
      <c r="E4" s="3"/>
      <c r="O4" s="14" t="s">
        <v>14</v>
      </c>
    </row>
    <row r="5" spans="2:16" x14ac:dyDescent="0.25">
      <c r="B5" s="4" t="s">
        <v>22</v>
      </c>
      <c r="G5" s="11"/>
      <c r="H5" t="s">
        <v>23</v>
      </c>
      <c r="O5" s="14" t="s">
        <v>25</v>
      </c>
      <c r="P5" s="14" t="s">
        <v>16</v>
      </c>
    </row>
    <row r="6" spans="2:16" x14ac:dyDescent="0.25">
      <c r="B6" s="5" t="s">
        <v>13</v>
      </c>
      <c r="C6" s="18" t="s">
        <v>35</v>
      </c>
      <c r="D6" s="19"/>
      <c r="G6" s="12"/>
      <c r="H6" s="13" t="s">
        <v>24</v>
      </c>
      <c r="O6" s="14" t="s">
        <v>26</v>
      </c>
      <c r="P6" s="14" t="s">
        <v>17</v>
      </c>
    </row>
    <row r="7" spans="2:16" x14ac:dyDescent="0.25">
      <c r="B7" s="5" t="s">
        <v>14</v>
      </c>
      <c r="C7" s="18" t="s">
        <v>29</v>
      </c>
      <c r="D7" s="19"/>
      <c r="O7" s="14" t="s">
        <v>29</v>
      </c>
    </row>
    <row r="8" spans="2:16" x14ac:dyDescent="0.25">
      <c r="B8" s="5" t="s">
        <v>15</v>
      </c>
      <c r="C8" s="18" t="s">
        <v>33</v>
      </c>
      <c r="D8" s="19"/>
      <c r="O8" s="14" t="s">
        <v>27</v>
      </c>
    </row>
    <row r="9" spans="2:16" x14ac:dyDescent="0.25">
      <c r="B9" s="5" t="s">
        <v>19</v>
      </c>
      <c r="C9" s="18" t="s">
        <v>17</v>
      </c>
      <c r="D9" s="19"/>
      <c r="O9" s="14" t="s">
        <v>28</v>
      </c>
    </row>
    <row r="10" spans="2:16" x14ac:dyDescent="0.25">
      <c r="O10" s="14" t="s">
        <v>30</v>
      </c>
    </row>
    <row r="11" spans="2:16" ht="15" customHeight="1" x14ac:dyDescent="0.25">
      <c r="B11" s="37" t="s">
        <v>20</v>
      </c>
      <c r="C11" s="37" t="s">
        <v>7</v>
      </c>
      <c r="D11" s="37" t="s">
        <v>8</v>
      </c>
      <c r="E11" s="37" t="s">
        <v>18</v>
      </c>
      <c r="O11" s="14" t="s">
        <v>31</v>
      </c>
    </row>
    <row r="12" spans="2:16" x14ac:dyDescent="0.25">
      <c r="B12" s="38"/>
      <c r="C12" s="38"/>
      <c r="D12" s="38"/>
      <c r="E12" s="38"/>
      <c r="O12" s="14" t="s">
        <v>32</v>
      </c>
    </row>
    <row r="13" spans="2:16" x14ac:dyDescent="0.25">
      <c r="B13" s="6" t="s">
        <v>0</v>
      </c>
      <c r="C13" s="16"/>
      <c r="D13" s="16"/>
      <c r="E13" s="7"/>
    </row>
    <row r="14" spans="2:16" x14ac:dyDescent="0.25">
      <c r="B14" s="6" t="s">
        <v>1</v>
      </c>
      <c r="C14" s="16">
        <v>43739</v>
      </c>
      <c r="D14" s="16">
        <v>43862</v>
      </c>
      <c r="E14" s="7">
        <f>0.8*(63000+25000)</f>
        <v>70400</v>
      </c>
    </row>
    <row r="15" spans="2:16" x14ac:dyDescent="0.25">
      <c r="B15" s="6" t="s">
        <v>2</v>
      </c>
      <c r="C15" s="16"/>
      <c r="D15" s="16"/>
      <c r="E15" s="7" t="s">
        <v>36</v>
      </c>
    </row>
    <row r="16" spans="2:16" x14ac:dyDescent="0.25">
      <c r="B16" s="6" t="s">
        <v>3</v>
      </c>
      <c r="C16" s="16"/>
      <c r="D16" s="16"/>
      <c r="E16" s="7" t="s">
        <v>36</v>
      </c>
    </row>
    <row r="17" spans="2:13" x14ac:dyDescent="0.25">
      <c r="B17" s="6" t="s">
        <v>6</v>
      </c>
      <c r="C17" s="16">
        <v>43952</v>
      </c>
      <c r="D17" s="16">
        <v>44317</v>
      </c>
      <c r="E17" s="7">
        <f>0.8*1992000</f>
        <v>1593600</v>
      </c>
      <c r="F17" s="17"/>
    </row>
    <row r="18" spans="2:13" x14ac:dyDescent="0.25">
      <c r="B18" s="28" t="s">
        <v>10</v>
      </c>
      <c r="C18" s="30"/>
      <c r="D18" s="31"/>
      <c r="E18" s="26">
        <f>SUM(E13:E17)</f>
        <v>1664000</v>
      </c>
    </row>
    <row r="19" spans="2:13" x14ac:dyDescent="0.25">
      <c r="B19" s="29"/>
      <c r="C19" s="32"/>
      <c r="D19" s="33"/>
      <c r="E19" s="27"/>
    </row>
    <row r="20" spans="2:13" ht="15" customHeight="1" x14ac:dyDescent="0.25">
      <c r="B20" s="8" t="s">
        <v>11</v>
      </c>
      <c r="C20" s="34"/>
      <c r="D20" s="35"/>
      <c r="E20" s="36"/>
    </row>
    <row r="21" spans="2:13" x14ac:dyDescent="0.25">
      <c r="B21" s="6" t="s">
        <v>9</v>
      </c>
      <c r="C21" s="15"/>
      <c r="D21" s="15"/>
      <c r="E21" s="7" t="s">
        <v>36</v>
      </c>
    </row>
    <row r="22" spans="2:13" x14ac:dyDescent="0.25">
      <c r="B22" s="6" t="s">
        <v>5</v>
      </c>
      <c r="C22" s="15"/>
      <c r="D22" s="15"/>
      <c r="E22" s="7">
        <f>E18/0.8*0.2</f>
        <v>416000</v>
      </c>
    </row>
    <row r="23" spans="2:13" x14ac:dyDescent="0.25">
      <c r="B23" s="6" t="s">
        <v>4</v>
      </c>
      <c r="C23" s="15"/>
      <c r="D23" s="15"/>
      <c r="E23" s="7">
        <v>0</v>
      </c>
    </row>
    <row r="24" spans="2:13" x14ac:dyDescent="0.25">
      <c r="B24" s="22"/>
      <c r="C24" s="23"/>
      <c r="D24" s="23"/>
      <c r="E24" s="24"/>
    </row>
    <row r="25" spans="2:13" x14ac:dyDescent="0.25">
      <c r="B25" s="9" t="s">
        <v>12</v>
      </c>
      <c r="C25" s="20"/>
      <c r="D25" s="21"/>
      <c r="E25" s="10">
        <f>SUM(E21:E23)</f>
        <v>416000</v>
      </c>
    </row>
    <row r="26" spans="2:13" x14ac:dyDescent="0.25">
      <c r="B26" s="22"/>
      <c r="C26" s="23"/>
      <c r="D26" s="23"/>
      <c r="E26" s="24"/>
    </row>
    <row r="27" spans="2:13" x14ac:dyDescent="0.25">
      <c r="B27" s="28" t="s">
        <v>21</v>
      </c>
      <c r="C27" s="30"/>
      <c r="D27" s="31"/>
      <c r="E27" s="26">
        <f>E18+E25</f>
        <v>2080000</v>
      </c>
    </row>
    <row r="28" spans="2:13" x14ac:dyDescent="0.25">
      <c r="B28" s="29"/>
      <c r="C28" s="32"/>
      <c r="D28" s="33"/>
      <c r="E28" s="27"/>
    </row>
    <row r="29" spans="2:13" x14ac:dyDescent="0.25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C7:D7"/>
    <mergeCell ref="C6:D6"/>
    <mergeCell ref="C25:D25"/>
    <mergeCell ref="B24:E24"/>
    <mergeCell ref="B2:K2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rintOptions horizontalCentered="1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Marcello Victorino</cp:lastModifiedBy>
  <cp:lastPrinted>2018-10-26T22:10:32Z</cp:lastPrinted>
  <dcterms:created xsi:type="dcterms:W3CDTF">2014-09-17T12:05:47Z</dcterms:created>
  <dcterms:modified xsi:type="dcterms:W3CDTF">2018-10-29T18:46:31Z</dcterms:modified>
</cp:coreProperties>
</file>