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gac.sharepoint.com/sites/H-GACCentral/state-required-reports/2020 State Required Reports/2020 State Auditor's Report/Section 391.0095 (c)/"/>
    </mc:Choice>
  </mc:AlternateContent>
  <xr:revisionPtr revIDLastSave="0" documentId="8_{37DF5161-D0F6-4739-BB13-4A1A3096AD2B}" xr6:coauthVersionLast="45" xr6:coauthVersionMax="45" xr10:uidLastSave="{00000000-0000-0000-0000-000000000000}"/>
  <bookViews>
    <workbookView xWindow="-120" yWindow="-120" windowWidth="20730" windowHeight="11160" activeTab="3" xr2:uid="{00000000-000D-0000-FFFF-FFFF00000000}"/>
  </bookViews>
  <sheets>
    <sheet name="ADMINISTRATOR" sheetId="1" r:id="rId1"/>
    <sheet name="QR 2012" sheetId="2" state="hidden" r:id="rId2"/>
    <sheet name="QR 2013" sheetId="3" state="hidden" r:id="rId3"/>
    <sheet name="QR 2020" sheetId="4" r:id="rId4"/>
    <sheet name="QR 2015" sheetId="5" state="hidden" r:id="rId5"/>
    <sheet name="BUDGET CATEGORIES" sheetId="6" r:id="rId6"/>
    <sheet name="VEHICLE" sheetId="7" r:id="rId7"/>
    <sheet name="FUTURE" sheetId="8" state="hidden" r:id="rId8"/>
  </sheets>
  <definedNames>
    <definedName name="CCFS" localSheetId="6">VEHICLE!$D:$D</definedName>
    <definedName name="DieselOC" localSheetId="6">VEHICLE!$C:$C</definedName>
    <definedName name="DieselPF" localSheetId="6">VEHICLE!$B:$B</definedName>
    <definedName name="PFTF" localSheetId="6">VEHICLE!$E:$E</definedName>
    <definedName name="_xlnm.Print_Area" localSheetId="4">'QR 2015'!$A$1:$K$139</definedName>
    <definedName name="_xlnm.Print_Titles" localSheetId="7">FUTURE!$1:$7</definedName>
    <definedName name="_xlnm.Print_Titles" localSheetId="1">'QR 2012'!$1:$6</definedName>
    <definedName name="_xlnm.Print_Titles" localSheetId="2">'QR 2013'!$1:$6</definedName>
    <definedName name="_xlnm.Print_Titles" localSheetId="4">'QR 2015'!$1:$7</definedName>
    <definedName name="_xlnm.Print_Titles" localSheetId="3">'QR 2020'!$1:$7</definedName>
    <definedName name="ReplacementReimbDollarAmt" localSheetId="6">VEHICLE!$R:$R</definedName>
    <definedName name="ReplacementReimbDt" localSheetId="6">VEHICLE!$Q:$Q</definedName>
    <definedName name="Repowers" localSheetId="6">VEHICLE!$H:$H</definedName>
    <definedName name="RetrofitDollarAmt" localSheetId="6">VEHICLE!$J:$J</definedName>
    <definedName name="RetrofitDt" localSheetId="6">VEHICLE!$A:$A</definedName>
    <definedName name="RetroReimbDt" localSheetId="6">VEHICLE!$I:$I</definedName>
    <definedName name="VehDestroyed" localSheetId="6">VEHICLE!$M:$M</definedName>
    <definedName name="VehDestructionDt" localSheetId="6">VEHICLE!$N:$N</definedName>
    <definedName name="VehPurchased" localSheetId="6">VEHICLE!$O:$O</definedName>
    <definedName name="VehPurchaseDt" localSheetId="6">VEHICLE!$P:$P</definedName>
    <definedName name="VehsRetrofit">VEHICLE!$G:$G</definedName>
    <definedName name="Z_AF19E9B5_EDE5_45F0_A611_5D58BFB14BE8_.wvu.PrintArea" localSheetId="5" hidden="1">'BUDGET CATEGORIES'!$A$1:$E$21</definedName>
    <definedName name="Z_AF19E9B5_EDE5_45F0_A611_5D58BFB14BE8_.wvu.PrintArea" localSheetId="4" hidden="1">'QR 2015'!$A$1:$K$139</definedName>
    <definedName name="Z_AF19E9B5_EDE5_45F0_A611_5D58BFB14BE8_.wvu.PrintTitles" localSheetId="7" hidden="1">FUTURE!$1:$7</definedName>
    <definedName name="Z_AF19E9B5_EDE5_45F0_A611_5D58BFB14BE8_.wvu.PrintTitles" localSheetId="1" hidden="1">'QR 2012'!$1:$6</definedName>
    <definedName name="Z_AF19E9B5_EDE5_45F0_A611_5D58BFB14BE8_.wvu.PrintTitles" localSheetId="2" hidden="1">'QR 2013'!$1:$6</definedName>
    <definedName name="Z_AF19E9B5_EDE5_45F0_A611_5D58BFB14BE8_.wvu.PrintTitles" localSheetId="4" hidden="1">'QR 2015'!$1:$7</definedName>
    <definedName name="Z_AF19E9B5_EDE5_45F0_A611_5D58BFB14BE8_.wvu.PrintTitles" localSheetId="3" hidden="1">'QR 2020'!$1:$7</definedName>
  </definedNames>
  <calcPr calcId="191029"/>
  <customWorkbookViews>
    <customWorkbookView name="Sarah Miller - Personal View" guid="{AF19E9B5-EDE5-45F0-A611-5D58BFB14BE8}" mergeInterval="0" personalView="1" maximized="1" xWindow="1432" yWindow="-8" windowWidth="1296" windowHeight="1010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7" l="1"/>
  <c r="Q37" i="7"/>
  <c r="O37" i="7"/>
  <c r="M37" i="7"/>
  <c r="L37" i="7"/>
  <c r="K37" i="7"/>
  <c r="J37" i="7"/>
  <c r="H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37" i="7" l="1"/>
  <c r="H10" i="4" l="1"/>
  <c r="H10" i="5"/>
  <c r="H10" i="8"/>
  <c r="H11" i="8" s="1"/>
  <c r="H12" i="8" s="1"/>
  <c r="H13" i="8" s="1"/>
  <c r="H14" i="8" s="1"/>
  <c r="H15" i="8" s="1"/>
  <c r="H16" i="8" s="1"/>
  <c r="H17" i="8" s="1"/>
  <c r="H18" i="8" s="1"/>
  <c r="H19" i="8" s="1"/>
  <c r="H20" i="8" s="1"/>
  <c r="H21" i="8" s="1"/>
  <c r="H22" i="8" s="1"/>
  <c r="H23" i="8" s="1"/>
  <c r="H24" i="8" s="1"/>
  <c r="H25" i="8" s="1"/>
  <c r="H26" i="8" s="1"/>
  <c r="H27" i="8" s="1"/>
  <c r="H28" i="8" s="1"/>
  <c r="H29" i="8" s="1"/>
  <c r="H30" i="8" s="1"/>
  <c r="H31" i="8" s="1"/>
  <c r="H32" i="8" s="1"/>
  <c r="H33" i="8" s="1"/>
  <c r="H34" i="8" s="1"/>
  <c r="H35" i="8" s="1"/>
  <c r="H36" i="8" s="1"/>
  <c r="H37" i="8" s="1"/>
  <c r="H38" i="8" s="1"/>
  <c r="H39" i="8" s="1"/>
  <c r="H40" i="8" s="1"/>
  <c r="H41" i="8" s="1"/>
  <c r="H42" i="8" s="1"/>
  <c r="H43" i="8" s="1"/>
  <c r="H44" i="8" s="1"/>
  <c r="H45" i="8" s="1"/>
  <c r="H46" i="8" s="1"/>
  <c r="H47" i="8" s="1"/>
  <c r="H48" i="8" s="1"/>
  <c r="H49" i="8" s="1"/>
  <c r="H11" i="4" l="1"/>
  <c r="H12" i="4" s="1"/>
  <c r="H13" i="4" s="1"/>
  <c r="H14" i="4" s="1"/>
  <c r="H15" i="4" s="1"/>
  <c r="H16" i="4" s="1"/>
  <c r="H131" i="8"/>
  <c r="H132" i="8"/>
  <c r="H133" i="8"/>
  <c r="H134" i="8"/>
  <c r="H135" i="8"/>
  <c r="H115" i="8"/>
  <c r="H116" i="8"/>
  <c r="H117" i="8"/>
  <c r="H118" i="8"/>
  <c r="H119" i="8"/>
  <c r="H120" i="8"/>
  <c r="H121" i="8"/>
  <c r="H122" i="8"/>
  <c r="H123" i="8"/>
  <c r="H124" i="8"/>
  <c r="H125" i="8"/>
  <c r="H126" i="8"/>
  <c r="H127" i="8"/>
  <c r="H128" i="8"/>
  <c r="H129" i="8"/>
  <c r="H130" i="8"/>
  <c r="H109" i="8"/>
  <c r="H110" i="8"/>
  <c r="H111" i="8"/>
  <c r="H112" i="8"/>
  <c r="H113" i="8"/>
  <c r="H114" i="8"/>
  <c r="G179" i="8" l="1"/>
  <c r="G6" i="8" s="1"/>
  <c r="F179" i="8"/>
  <c r="G5" i="8" s="1"/>
  <c r="E179" i="8"/>
  <c r="G4" i="8" s="1"/>
  <c r="D179" i="8"/>
  <c r="G3" i="8" s="1"/>
  <c r="G136" i="8"/>
  <c r="F6" i="8" s="1"/>
  <c r="F136" i="8"/>
  <c r="F5" i="8" s="1"/>
  <c r="E136" i="8"/>
  <c r="F4" i="8" s="1"/>
  <c r="D136" i="8"/>
  <c r="F3" i="8" s="1"/>
  <c r="H108" i="8"/>
  <c r="H107" i="8"/>
  <c r="H106" i="8"/>
  <c r="H105" i="8"/>
  <c r="H104" i="8"/>
  <c r="H103" i="8"/>
  <c r="H102" i="8"/>
  <c r="H101" i="8"/>
  <c r="H100" i="8"/>
  <c r="H99" i="8"/>
  <c r="H98" i="8"/>
  <c r="H97" i="8"/>
  <c r="G93" i="8"/>
  <c r="E6" i="8" s="1"/>
  <c r="F93" i="8"/>
  <c r="E5" i="8" s="1"/>
  <c r="E93" i="8"/>
  <c r="E4" i="8" s="1"/>
  <c r="D93" i="8"/>
  <c r="E3" i="8" s="1"/>
  <c r="G50" i="8"/>
  <c r="D6" i="8" s="1"/>
  <c r="F50" i="8"/>
  <c r="D5" i="8" s="1"/>
  <c r="E50" i="8"/>
  <c r="D4" i="8" s="1"/>
  <c r="D50" i="8"/>
  <c r="D3" i="8" s="1"/>
  <c r="C50" i="8"/>
  <c r="B4" i="8"/>
  <c r="A3" i="8"/>
  <c r="A2" i="8"/>
  <c r="H50" i="8" l="1"/>
  <c r="C53" i="8" s="1"/>
  <c r="C93" i="8" s="1"/>
  <c r="D2" i="8"/>
  <c r="D7" i="8" s="1"/>
  <c r="G179" i="4"/>
  <c r="G6" i="4" s="1"/>
  <c r="F179" i="4"/>
  <c r="G5" i="4" s="1"/>
  <c r="E179" i="4"/>
  <c r="G4" i="4" s="1"/>
  <c r="D179" i="4"/>
  <c r="G3" i="4" s="1"/>
  <c r="G136" i="4"/>
  <c r="F6" i="4" s="1"/>
  <c r="F136" i="4"/>
  <c r="F5" i="4" s="1"/>
  <c r="E136" i="4"/>
  <c r="F4" i="4" s="1"/>
  <c r="D136" i="4"/>
  <c r="F3" i="4" s="1"/>
  <c r="G93" i="4"/>
  <c r="E6" i="4" s="1"/>
  <c r="F93" i="4"/>
  <c r="E5" i="4" s="1"/>
  <c r="E93" i="4"/>
  <c r="E4" i="4" s="1"/>
  <c r="D93" i="4"/>
  <c r="E3" i="4" s="1"/>
  <c r="F50" i="4"/>
  <c r="D5" i="4" s="1"/>
  <c r="E50" i="4"/>
  <c r="D4" i="4" s="1"/>
  <c r="D50" i="4"/>
  <c r="D3" i="4" s="1"/>
  <c r="C50" i="4"/>
  <c r="D2" i="4" s="1"/>
  <c r="B4" i="4"/>
  <c r="A3" i="4"/>
  <c r="A2" i="4"/>
  <c r="H53" i="8" l="1"/>
  <c r="H54" i="8" s="1"/>
  <c r="H55" i="8" s="1"/>
  <c r="H56" i="8" s="1"/>
  <c r="H57" i="8" s="1"/>
  <c r="H58" i="8" s="1"/>
  <c r="H59" i="8" s="1"/>
  <c r="H60" i="8" s="1"/>
  <c r="H61" i="8" s="1"/>
  <c r="H62" i="8" s="1"/>
  <c r="H63" i="8" s="1"/>
  <c r="H64" i="8" s="1"/>
  <c r="H65" i="8" s="1"/>
  <c r="H66" i="8" s="1"/>
  <c r="H67" i="8" s="1"/>
  <c r="H68" i="8" s="1"/>
  <c r="H69" i="8" s="1"/>
  <c r="H70" i="8" s="1"/>
  <c r="H71" i="8" s="1"/>
  <c r="H72" i="8" s="1"/>
  <c r="H93" i="8"/>
  <c r="C96" i="8" s="1"/>
  <c r="E2" i="8"/>
  <c r="E7" i="8" s="1"/>
  <c r="E106" i="5"/>
  <c r="F106" i="5"/>
  <c r="G106" i="5"/>
  <c r="D106" i="5"/>
  <c r="H104" i="5"/>
  <c r="H105" i="5"/>
  <c r="H92" i="5"/>
  <c r="H93" i="5"/>
  <c r="H94" i="5"/>
  <c r="H95" i="5"/>
  <c r="H96" i="5"/>
  <c r="H97" i="5"/>
  <c r="H98" i="5"/>
  <c r="H99" i="5"/>
  <c r="H100" i="5"/>
  <c r="H101" i="5"/>
  <c r="H102" i="5"/>
  <c r="H103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73" i="8" l="1"/>
  <c r="H74" i="8" s="1"/>
  <c r="H75" i="8" s="1"/>
  <c r="H76" i="8" s="1"/>
  <c r="H77" i="8" s="1"/>
  <c r="H78" i="8" s="1"/>
  <c r="H79" i="8" s="1"/>
  <c r="H80" i="8" s="1"/>
  <c r="H81" i="8" s="1"/>
  <c r="H82" i="8" s="1"/>
  <c r="H83" i="8" s="1"/>
  <c r="H84" i="8" s="1"/>
  <c r="H85" i="8" s="1"/>
  <c r="H86" i="8" s="1"/>
  <c r="H87" i="8" s="1"/>
  <c r="H88" i="8" s="1"/>
  <c r="H89" i="8" s="1"/>
  <c r="H90" i="8" s="1"/>
  <c r="H91" i="8" s="1"/>
  <c r="H92" i="8" s="1"/>
  <c r="H96" i="8"/>
  <c r="C136" i="8"/>
  <c r="C40" i="5"/>
  <c r="H136" i="8" l="1"/>
  <c r="C139" i="8" s="1"/>
  <c r="F2" i="8"/>
  <c r="F7" i="8" s="1"/>
  <c r="D40" i="5"/>
  <c r="E40" i="5"/>
  <c r="F40" i="5"/>
  <c r="C179" i="8" l="1"/>
  <c r="H139" i="8"/>
  <c r="H140" i="8" s="1"/>
  <c r="H141" i="8" s="1"/>
  <c r="H142" i="8" s="1"/>
  <c r="H143" i="8" s="1"/>
  <c r="H144" i="8" s="1"/>
  <c r="H145" i="8" s="1"/>
  <c r="H146" i="8" s="1"/>
  <c r="H147" i="8" s="1"/>
  <c r="H148" i="8" s="1"/>
  <c r="H149" i="8" s="1"/>
  <c r="H150" i="8" s="1"/>
  <c r="H151" i="8" s="1"/>
  <c r="H152" i="8" s="1"/>
  <c r="A2" i="5"/>
  <c r="A3" i="5"/>
  <c r="B4" i="5"/>
  <c r="H153" i="8" l="1"/>
  <c r="H154" i="8" s="1"/>
  <c r="H155" i="8" s="1"/>
  <c r="H156" i="8" s="1"/>
  <c r="H157" i="8" s="1"/>
  <c r="H158" i="8" s="1"/>
  <c r="H159" i="8" s="1"/>
  <c r="H160" i="8" s="1"/>
  <c r="H179" i="8"/>
  <c r="G2" i="8"/>
  <c r="G7" i="8" s="1"/>
  <c r="G139" i="5"/>
  <c r="G6" i="5" s="1"/>
  <c r="F139" i="5"/>
  <c r="G5" i="5" s="1"/>
  <c r="E139" i="5"/>
  <c r="D139" i="5"/>
  <c r="G3" i="5" s="1"/>
  <c r="F6" i="5"/>
  <c r="F5" i="5"/>
  <c r="F3" i="5"/>
  <c r="G73" i="5"/>
  <c r="E6" i="5" s="1"/>
  <c r="F73" i="5"/>
  <c r="E5" i="5" s="1"/>
  <c r="E73" i="5"/>
  <c r="E4" i="5" s="1"/>
  <c r="D73" i="5"/>
  <c r="E3" i="5" s="1"/>
  <c r="G40" i="5"/>
  <c r="H11" i="5"/>
  <c r="H12" i="5" s="1"/>
  <c r="H13" i="5" s="1"/>
  <c r="H14" i="5" s="1"/>
  <c r="H15" i="5" s="1"/>
  <c r="H16" i="5" s="1"/>
  <c r="D5" i="5"/>
  <c r="G4" i="5"/>
  <c r="F4" i="5"/>
  <c r="D4" i="5"/>
  <c r="D3" i="5"/>
  <c r="D2" i="5"/>
  <c r="J102" i="3"/>
  <c r="F102" i="3"/>
  <c r="G5" i="3" s="1"/>
  <c r="E102" i="3"/>
  <c r="G4" i="3" s="1"/>
  <c r="D102" i="3"/>
  <c r="G3" i="3" s="1"/>
  <c r="J78" i="3"/>
  <c r="F78" i="3"/>
  <c r="F5" i="3" s="1"/>
  <c r="E78" i="3"/>
  <c r="F4" i="3" s="1"/>
  <c r="D78" i="3"/>
  <c r="F3" i="3" s="1"/>
  <c r="J54" i="3"/>
  <c r="F54" i="3"/>
  <c r="E5" i="3" s="1"/>
  <c r="E54" i="3"/>
  <c r="E4" i="3" s="1"/>
  <c r="D54" i="3"/>
  <c r="E3" i="3" s="1"/>
  <c r="J30" i="3"/>
  <c r="F30" i="3"/>
  <c r="D5" i="3" s="1"/>
  <c r="E30" i="3"/>
  <c r="D4" i="3" s="1"/>
  <c r="D30" i="3"/>
  <c r="D3" i="3" s="1"/>
  <c r="C30" i="3"/>
  <c r="D2" i="3" s="1"/>
  <c r="G9" i="3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A2" i="3"/>
  <c r="D30" i="2"/>
  <c r="E30" i="2"/>
  <c r="D4" i="2" s="1"/>
  <c r="F30" i="2"/>
  <c r="C30" i="2"/>
  <c r="D2" i="2" s="1"/>
  <c r="D54" i="2"/>
  <c r="E54" i="2"/>
  <c r="E4" i="2" s="1"/>
  <c r="F54" i="2"/>
  <c r="G9" i="2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H161" i="8" l="1"/>
  <c r="H162" i="8" s="1"/>
  <c r="H163" i="8" s="1"/>
  <c r="H164" i="8" s="1"/>
  <c r="H165" i="8" s="1"/>
  <c r="H166" i="8" s="1"/>
  <c r="H167" i="8" s="1"/>
  <c r="H168" i="8" s="1"/>
  <c r="H169" i="8" s="1"/>
  <c r="H170" i="8" s="1"/>
  <c r="H171" i="8" s="1"/>
  <c r="H172" i="8" s="1"/>
  <c r="H173" i="8" s="1"/>
  <c r="H174" i="8" s="1"/>
  <c r="H175" i="8" s="1"/>
  <c r="H176" i="8" s="1"/>
  <c r="H177" i="8" s="1"/>
  <c r="H178" i="8" s="1"/>
  <c r="D6" i="3"/>
  <c r="G30" i="2"/>
  <c r="C33" i="2" s="1"/>
  <c r="C54" i="2" s="1"/>
  <c r="G54" i="2" s="1"/>
  <c r="C57" i="2" s="1"/>
  <c r="G57" i="2" s="1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69" i="2" s="1"/>
  <c r="G70" i="2" s="1"/>
  <c r="G71" i="2" s="1"/>
  <c r="G72" i="2" s="1"/>
  <c r="G73" i="2" s="1"/>
  <c r="G74" i="2" s="1"/>
  <c r="G75" i="2" s="1"/>
  <c r="G76" i="2" s="1"/>
  <c r="G77" i="2" s="1"/>
  <c r="D6" i="5"/>
  <c r="D7" i="5" s="1"/>
  <c r="H40" i="5"/>
  <c r="C43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G30" i="3"/>
  <c r="C33" i="3" s="1"/>
  <c r="G33" i="2" l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G49" i="2" s="1"/>
  <c r="G50" i="2" s="1"/>
  <c r="G51" i="2" s="1"/>
  <c r="G52" i="2" s="1"/>
  <c r="G53" i="2" s="1"/>
  <c r="C78" i="2"/>
  <c r="C73" i="5"/>
  <c r="H73" i="5" s="1"/>
  <c r="C54" i="3"/>
  <c r="G33" i="3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H76" i="5" l="1"/>
  <c r="E2" i="5"/>
  <c r="E7" i="5" s="1"/>
  <c r="G54" i="3"/>
  <c r="C57" i="3" s="1"/>
  <c r="E2" i="3"/>
  <c r="E6" i="3" s="1"/>
  <c r="C106" i="5" l="1"/>
  <c r="H106" i="5" s="1"/>
  <c r="C109" i="5" s="1"/>
  <c r="C139" i="5" s="1"/>
  <c r="H139" i="5" s="1"/>
  <c r="C78" i="3"/>
  <c r="G57" i="3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F2" i="5" l="1"/>
  <c r="F7" i="5" s="1"/>
  <c r="H109" i="5"/>
  <c r="H110" i="5" s="1"/>
  <c r="H111" i="5" s="1"/>
  <c r="H112" i="5" s="1"/>
  <c r="G78" i="3"/>
  <c r="C81" i="3" s="1"/>
  <c r="F2" i="3"/>
  <c r="F6" i="3" s="1"/>
  <c r="H113" i="5" l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G2" i="5"/>
  <c r="G7" i="5" s="1"/>
  <c r="C102" i="3"/>
  <c r="G81" i="3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E5" i="2"/>
  <c r="D5" i="2"/>
  <c r="E3" i="2"/>
  <c r="D3" i="2"/>
  <c r="E2" i="2"/>
  <c r="E6" i="2" s="1"/>
  <c r="A2" i="2"/>
  <c r="D6" i="2" l="1"/>
  <c r="G102" i="3"/>
  <c r="G2" i="3"/>
  <c r="G6" i="3" s="1"/>
  <c r="J102" i="2"/>
  <c r="F102" i="2"/>
  <c r="G5" i="2" s="1"/>
  <c r="E102" i="2"/>
  <c r="G4" i="2" s="1"/>
  <c r="D102" i="2"/>
  <c r="G3" i="2" s="1"/>
  <c r="J78" i="2"/>
  <c r="F78" i="2"/>
  <c r="F5" i="2" s="1"/>
  <c r="E78" i="2"/>
  <c r="D78" i="2"/>
  <c r="J54" i="2"/>
  <c r="J30" i="2"/>
  <c r="G78" i="2" l="1"/>
  <c r="C81" i="2" s="1"/>
  <c r="F3" i="2"/>
  <c r="F4" i="2"/>
  <c r="F2" i="2"/>
  <c r="G81" i="2" l="1"/>
  <c r="G82" i="2" s="1"/>
  <c r="G83" i="2" s="1"/>
  <c r="G84" i="2" s="1"/>
  <c r="G85" i="2" s="1"/>
  <c r="G86" i="2" s="1"/>
  <c r="G87" i="2" s="1"/>
  <c r="G88" i="2" s="1"/>
  <c r="G89" i="2" s="1"/>
  <c r="G90" i="2" s="1"/>
  <c r="G91" i="2" s="1"/>
  <c r="G92" i="2" s="1"/>
  <c r="G93" i="2" s="1"/>
  <c r="G94" i="2" s="1"/>
  <c r="G95" i="2" s="1"/>
  <c r="G96" i="2" s="1"/>
  <c r="G97" i="2" s="1"/>
  <c r="G98" i="2" s="1"/>
  <c r="G99" i="2" s="1"/>
  <c r="G100" i="2" s="1"/>
  <c r="G101" i="2" s="1"/>
  <c r="C102" i="2"/>
  <c r="F6" i="2"/>
  <c r="G102" i="2" l="1"/>
  <c r="G2" i="2"/>
  <c r="G6" i="2" s="1"/>
  <c r="H17" i="4" l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G50" i="4"/>
  <c r="H50" i="4" s="1"/>
  <c r="C53" i="4" s="1"/>
  <c r="D6" i="4" l="1"/>
  <c r="D7" i="4" s="1"/>
  <c r="C93" i="4"/>
  <c r="H53" i="4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l="1"/>
  <c r="C96" i="4" s="1"/>
  <c r="E2" i="4"/>
  <c r="E7" i="4" s="1"/>
  <c r="C136" i="4" l="1"/>
  <c r="H96" i="4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l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/>
  <c r="C139" i="4" s="1"/>
  <c r="F2" i="4"/>
  <c r="F7" i="4" s="1"/>
  <c r="C179" i="4" l="1"/>
  <c r="H139" i="4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G2" i="4" l="1"/>
  <c r="G7" i="4" s="1"/>
  <c r="H179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 Miller</author>
  </authors>
  <commentList>
    <comment ref="C8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This amount should equal the previous quarter ending balance or the amount of the new contribution.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This amount should equal the beginning balance for the next quarter.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30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This amount should equal the ending bank statement for the quarter.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54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This amount should equal the ending bank statement for the quarter.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78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This amount should equal the ending bank statement for the quarter.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2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This balance should equal the ending  bank statement balance.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 Miller</author>
  </authors>
  <commentList>
    <comment ref="C8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This amount should equal the previous quarter ending balance or the amount of the new contribution.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This amount should equal the beginning balance for the next quarter.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3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This amount should equal the ending bank statement for the quarter.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54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This amount should equal the ending bank statement for the quarter.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78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This amount should equal the ending bank statement for the quarter.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2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This balance should equal the ending  bank statement balance.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 Miller</author>
  </authors>
  <commentList>
    <comment ref="H50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This amount should equal the ending bank statement for the quarter.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3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This amount should equal the ending bank statement for the quarter.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36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This amount should equal the ending bank statement for the quarter.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79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This balance should equal the ending  bank statement balance.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 Miller</author>
  </authors>
  <commentList>
    <comment ref="H40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This amount should equal the ending bank statement for the quarter.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3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This amount should equal the ending bank statement for the quarter.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6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This amount should equal the ending bank statement for the quarter.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39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This balance should equal the ending  bank statement balance.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 Miller</author>
  </authors>
  <commentList>
    <comment ref="H50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This amount should equal the ending bank statement for the quarter.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3" authorId="0" shapeId="0" xr:uid="{00000000-0006-0000-0700-000002000000}">
      <text>
        <r>
          <rPr>
            <b/>
            <sz val="9"/>
            <color indexed="81"/>
            <rFont val="Tahoma"/>
            <family val="2"/>
          </rPr>
          <t>This amount should equal the ending bank statement for the quarter.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36" authorId="0" shapeId="0" xr:uid="{00000000-0006-0000-0700-000003000000}">
      <text>
        <r>
          <rPr>
            <b/>
            <sz val="9"/>
            <color indexed="81"/>
            <rFont val="Tahoma"/>
            <family val="2"/>
          </rPr>
          <t>This amount should equal the ending bank statement for the quarter.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79" authorId="0" shapeId="0" xr:uid="{00000000-0006-0000-0700-000004000000}">
      <text>
        <r>
          <rPr>
            <b/>
            <sz val="9"/>
            <color indexed="81"/>
            <rFont val="Tahoma"/>
            <family val="2"/>
          </rPr>
          <t>This balance should equal the ending  bank statement balance.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<sst xmlns="http://schemas.openxmlformats.org/spreadsheetml/2006/main" count="547" uniqueCount="213">
  <si>
    <t>↑</t>
  </si>
  <si>
    <t>Q1</t>
  </si>
  <si>
    <t>Q2</t>
  </si>
  <si>
    <t>Q3</t>
  </si>
  <si>
    <t>Q4</t>
  </si>
  <si>
    <t>Last 4 Digits</t>
  </si>
  <si>
    <t>Name of Bank</t>
  </si>
  <si>
    <t>QR BALANCE</t>
  </si>
  <si>
    <t>FY:</t>
  </si>
  <si>
    <t>INTEREST</t>
  </si>
  <si>
    <t>EXPENSES</t>
  </si>
  <si>
    <t>ENDING BALANCE</t>
  </si>
  <si>
    <t>This amount must match the ending balance on the bank statement</t>
  </si>
  <si>
    <t>QTR 1</t>
  </si>
  <si>
    <t>DOCKET</t>
  </si>
  <si>
    <t>BEG BALANCE OR</t>
  </si>
  <si>
    <t>REFUND</t>
  </si>
  <si>
    <t>END</t>
  </si>
  <si>
    <t>DATE</t>
  </si>
  <si>
    <t>ADMIN</t>
  </si>
  <si>
    <t>COMMENTS</t>
  </si>
  <si>
    <t>CONTRIB</t>
  </si>
  <si>
    <t>BALANCE</t>
  </si>
  <si>
    <t>COST</t>
  </si>
  <si>
    <t>Q1 Total</t>
  </si>
  <si>
    <t>QTR 2</t>
  </si>
  <si>
    <t>Q2 Total</t>
  </si>
  <si>
    <t>Q3 Total</t>
  </si>
  <si>
    <t>Q4 Total</t>
  </si>
  <si>
    <t>Balance as of 12/31/2011</t>
  </si>
  <si>
    <t>Balance as of 12/31/2012</t>
  </si>
  <si>
    <t>QTR 3</t>
  </si>
  <si>
    <t>QTR 4</t>
  </si>
  <si>
    <t>BUDGET:</t>
  </si>
  <si>
    <t>ADMIN:</t>
  </si>
  <si>
    <t>Balance last QTR</t>
  </si>
  <si>
    <t>AGMT NO.</t>
  </si>
  <si>
    <t>TCEQ USE ONLY</t>
  </si>
  <si>
    <t>ADMIN COST</t>
  </si>
  <si>
    <t>BEG BALANCE OR CONTRIBUTION</t>
  </si>
  <si>
    <t>END BALANCE</t>
  </si>
  <si>
    <t>SEPARATE SEP BANK ACCOUNT SHOULD BE FEE-FREE AND NON-INTEREST-BEARING!</t>
  </si>
  <si>
    <t>DATE SUBMITTED</t>
  </si>
  <si>
    <t>E-Signature Q1</t>
  </si>
  <si>
    <t>E-Signature Q2</t>
  </si>
  <si>
    <t>E-Signature Q3</t>
  </si>
  <si>
    <t>E-Signature Q4</t>
  </si>
  <si>
    <t>Balance as of 12/31/2014</t>
  </si>
  <si>
    <t>009-09</t>
  </si>
  <si>
    <t>BANCORPSOUTH</t>
  </si>
  <si>
    <t>Poteet</t>
  </si>
  <si>
    <t>2014-0779-MWD-E</t>
  </si>
  <si>
    <t>City of Poteet</t>
  </si>
  <si>
    <t>BALANCES WITH BS; NEED JANUARY 2015 BS</t>
  </si>
  <si>
    <t>Rineco Environmental Services Inv #180</t>
  </si>
  <si>
    <t>Rayburn Country Municipal Utility District</t>
  </si>
  <si>
    <t>Angelina County</t>
  </si>
  <si>
    <t>Rayburn</t>
  </si>
  <si>
    <t>2014-1886-MSW-E</t>
  </si>
  <si>
    <t>Angelina Co.</t>
  </si>
  <si>
    <t>2015-0275-PWS-E</t>
  </si>
  <si>
    <t>Huxley</t>
  </si>
  <si>
    <t>City of Huxley</t>
  </si>
  <si>
    <t>2015-0129-MWD-E</t>
  </si>
  <si>
    <t>Liberty Utilities</t>
  </si>
  <si>
    <t>2014-1127-MWD-E</t>
  </si>
  <si>
    <t>2014-0996-PST-E</t>
  </si>
  <si>
    <t>TxDOT</t>
  </si>
  <si>
    <t>Texas Department of Transportation</t>
  </si>
  <si>
    <t>L.F. Manufacturing</t>
  </si>
  <si>
    <t>2014-1066-IWH-E</t>
  </si>
  <si>
    <t>LF. Manufacturing, Inc.</t>
  </si>
  <si>
    <t>7-Eleven Inc</t>
  </si>
  <si>
    <t>2015-0452-EAQ-E</t>
  </si>
  <si>
    <t>7-Eleven</t>
  </si>
  <si>
    <t>Balances w BS</t>
  </si>
  <si>
    <t>BALANCE FORWARD</t>
  </si>
  <si>
    <t>XXXX</t>
  </si>
  <si>
    <t>Balance as of 12/31/20XX</t>
  </si>
  <si>
    <t>QUARTERS</t>
  </si>
  <si>
    <t>MONTHS WITHIN THE QUARTER</t>
  </si>
  <si>
    <t>REPORT DUE</t>
  </si>
  <si>
    <r>
      <t xml:space="preserve">PLEASE SUBMIT COMPLETED REPORTS AND SUPPORTING DOCUMENTATION TO </t>
    </r>
    <r>
      <rPr>
        <b/>
        <sz val="12"/>
        <color theme="3" tint="-0.249977111117893"/>
        <rFont val="Verdana"/>
        <family val="2"/>
      </rPr>
      <t>SEPReports@tceq.texas.gov</t>
    </r>
  </si>
  <si>
    <t>P</t>
  </si>
  <si>
    <t>ADMINISTRATOR:</t>
  </si>
  <si>
    <t>PROJECT:</t>
  </si>
  <si>
    <t>AGREEMENT NO.:</t>
  </si>
  <si>
    <t>CONTACT:</t>
  </si>
  <si>
    <t>MAILING ADDRESS:</t>
  </si>
  <si>
    <t>CITY, STATE ZIP</t>
  </si>
  <si>
    <t>TELEPHONE:</t>
  </si>
  <si>
    <t>EMAIL:</t>
  </si>
  <si>
    <t>TCEQ SEP THIRD-PARTY ADMINISTRATOR QUARTERLY REPORT</t>
  </si>
  <si>
    <t>CERTIFICATION</t>
  </si>
  <si>
    <t>SIGNATURES</t>
  </si>
  <si>
    <t>QUARTERLY REPORT DUE DATES AND PERFORMANCE DATES</t>
  </si>
  <si>
    <t>JANUARY - MARCH</t>
  </si>
  <si>
    <t>APRIL - JUNE</t>
  </si>
  <si>
    <t>JULY - SEPTEMBER</t>
  </si>
  <si>
    <t>OCTOBER - DECEMBER</t>
  </si>
  <si>
    <t>MAY 15</t>
  </si>
  <si>
    <t>AUGUST 15</t>
  </si>
  <si>
    <t>NOVEMBER 15</t>
  </si>
  <si>
    <t>FEBRUARY 15 of following year</t>
  </si>
  <si>
    <t>WHAT TO SUBMIT WITH THE QUARTERLY REPORT:</t>
  </si>
  <si>
    <t>CY:</t>
  </si>
  <si>
    <t>PLEASE PROVIDE NAME NEXT TO QUARTER SUBMITTED</t>
  </si>
  <si>
    <t>PLEASE ENTER DATE WHEN QR IS SUBMITTED</t>
  </si>
  <si>
    <t xml:space="preserve">  * BANK STATEMENT FOR THE QUARTER</t>
  </si>
  <si>
    <t xml:space="preserve">  * CHECK COPIES OF ALL CONTRIBUTIONS RECEIVED</t>
  </si>
  <si>
    <t xml:space="preserve">  * CHECK COPIES OF ALL EXPENSES PAID</t>
  </si>
  <si>
    <t xml:space="preserve">  * COPIES OF INVOICES AND PAID RECEIPTS</t>
  </si>
  <si>
    <t xml:space="preserve">  * DATED PHOTOGRAPHS OF YOUR PROJECT</t>
  </si>
  <si>
    <t xml:space="preserve">  * VEHICLE DEMOLITION VERIFICATION, IF APPLICABLE</t>
  </si>
  <si>
    <t xml:space="preserve">  * OTHER SUPPORTING DOCUMENTATION AS REQUESTED BY TCEQ</t>
  </si>
  <si>
    <r>
      <rPr>
        <b/>
        <i/>
        <sz val="11"/>
        <rFont val="Calibri"/>
        <family val="2"/>
        <scheme val="minor"/>
      </rPr>
      <t xml:space="preserve">This amount </t>
    </r>
    <r>
      <rPr>
        <b/>
        <i/>
        <sz val="11"/>
        <color rgb="FFFF0000"/>
        <rFont val="Calibri"/>
        <family val="2"/>
        <scheme val="minor"/>
      </rPr>
      <t xml:space="preserve">MUST MATCH </t>
    </r>
    <r>
      <rPr>
        <b/>
        <i/>
        <sz val="11"/>
        <rFont val="Calibri"/>
        <family val="2"/>
        <scheme val="minor"/>
      </rPr>
      <t>the ending balance on the bank statement</t>
    </r>
  </si>
  <si>
    <t>QUARTERLY REPORT FORM FOR VEHICLE RETROFIT OR REPLACEMENT ACTIVITIES</t>
  </si>
  <si>
    <t>COUNCIL</t>
  </si>
  <si>
    <t>SCHOOL NAME OR OWNER NAME</t>
  </si>
  <si>
    <t>VEHICLE IDENTIFICATION</t>
  </si>
  <si>
    <t>REPLACEMENTS</t>
  </si>
  <si>
    <t>RETROFITS AND REPOWERS</t>
  </si>
  <si>
    <t xml:space="preserve">          RECIPIENT INFO</t>
  </si>
  <si>
    <t>OLD VEH</t>
  </si>
  <si>
    <t>NEW VEH</t>
  </si>
  <si>
    <t>REPLACEMENT DOLLARS</t>
  </si>
  <si>
    <t>TYPE OF RETROFIT</t>
  </si>
  <si>
    <t xml:space="preserve">  RETROFIT DOLLARS</t>
  </si>
  <si>
    <t>COUNCIL AGREEMENT NO.</t>
  </si>
  <si>
    <t>NAME OF SCHOOL OR OTHER RECIPIENT</t>
  </si>
  <si>
    <r>
      <t>VIN # OF REPLACED VEH IDENTIFICATION;</t>
    </r>
    <r>
      <rPr>
        <b/>
        <sz val="12"/>
        <color rgb="FFFF0000"/>
        <rFont val="Calibri"/>
        <family val="2"/>
        <scheme val="minor"/>
      </rPr>
      <t xml:space="preserve"> ENTER VIN# FOR OLD VEH (RETROFITTED OR REPLACED)</t>
    </r>
  </si>
  <si>
    <t>NEW VIN #</t>
  </si>
  <si>
    <t>DATE OF DESTRUCTION OF OLD VEH</t>
  </si>
  <si>
    <t>DATE OF PURCHASE NEW VEH</t>
  </si>
  <si>
    <t>DATE OF CK TO SCHOOL/OWNER</t>
  </si>
  <si>
    <t>AMT PD TO SCHOOL OR OWNER</t>
  </si>
  <si>
    <t xml:space="preserve">DATE OF OLD VEH RETROFIT </t>
  </si>
  <si>
    <t>DIESEL PARTIULATE FILTERS (DPF)</t>
  </si>
  <si>
    <t>DIESEL OXIDE CATALYSTS (DOC)</t>
  </si>
  <si>
    <t>CLOSED CRANK FILTER SYSTEM (CCFS)</t>
  </si>
  <si>
    <t>PARTIAL FLOW THRU FILTER (FTF)</t>
  </si>
  <si>
    <t>TOTAL RETROFITS TO DATE</t>
  </si>
  <si>
    <t>NO. OF REPOWERS</t>
  </si>
  <si>
    <t>DATE OF PMT TO SCHOOL OR OWNER</t>
  </si>
  <si>
    <t>TOTALS:</t>
  </si>
  <si>
    <t>BANK DATE</t>
  </si>
  <si>
    <t>INV NO.</t>
  </si>
  <si>
    <t>BUDGET NO.</t>
  </si>
  <si>
    <t>NEW DOCKET NO.</t>
  </si>
  <si>
    <t>PAYEE</t>
  </si>
  <si>
    <t>BUDGET ITEM</t>
  </si>
  <si>
    <t>QUANTITY</t>
  </si>
  <si>
    <t>PRICE PER ITEM</t>
  </si>
  <si>
    <t>SEP AGREEMENT ITEMS</t>
  </si>
  <si>
    <t>SEP AGREEMENT BUDGET CATEGORIES</t>
  </si>
  <si>
    <t>CHECK NO. OR ACH NO.</t>
  </si>
  <si>
    <t>Respondent</t>
  </si>
  <si>
    <t>NEW DOCKET NOs.</t>
  </si>
  <si>
    <t xml:space="preserve">ITEM TOTAL </t>
  </si>
  <si>
    <t>ALLOWABLE SEP EXPENSE ITEM</t>
  </si>
  <si>
    <t>HOUSTON-GALVESTON AERCO</t>
  </si>
  <si>
    <t>CLEAN VEHICLES PARTNERSHIP</t>
  </si>
  <si>
    <t>2011-25</t>
  </si>
  <si>
    <t>CHASE BANK</t>
  </si>
  <si>
    <t>4138</t>
  </si>
  <si>
    <t>POB 22777</t>
  </si>
  <si>
    <t>HOUSTON, TX 77227-2777</t>
  </si>
  <si>
    <t>cleanvehicles@h-gac.com</t>
  </si>
  <si>
    <t>February Interest</t>
  </si>
  <si>
    <t>March Interest</t>
  </si>
  <si>
    <t>Jean Mahood</t>
  </si>
  <si>
    <t>January Interest</t>
  </si>
  <si>
    <t>PERFORMANCE YEAR: 2020</t>
  </si>
  <si>
    <t>April Interest</t>
  </si>
  <si>
    <t>May Interest</t>
  </si>
  <si>
    <t>June Interest</t>
  </si>
  <si>
    <t>MCF</t>
  </si>
  <si>
    <t>235307</t>
  </si>
  <si>
    <t>WIRE TRANSFER</t>
  </si>
  <si>
    <t>2001259614</t>
  </si>
  <si>
    <t>2001259613</t>
  </si>
  <si>
    <t>2001259612</t>
  </si>
  <si>
    <t>ExxonMobil</t>
  </si>
  <si>
    <t>BASF Corp</t>
  </si>
  <si>
    <t>02327484</t>
  </si>
  <si>
    <t>SI Group</t>
  </si>
  <si>
    <t>2019-0237-AIR-E</t>
  </si>
  <si>
    <t>6002417</t>
  </si>
  <si>
    <t>02328318</t>
  </si>
  <si>
    <t>2019-1593-AIR-E</t>
  </si>
  <si>
    <t>2500544651</t>
  </si>
  <si>
    <t>Jim Mahood</t>
  </si>
  <si>
    <t>VEHICLE ID NUMBER</t>
  </si>
  <si>
    <t>Association for the Advancement of Mexican Americans</t>
  </si>
  <si>
    <t>1HVBBAAN0TH437919</t>
  </si>
  <si>
    <t>1HVBBAAP0SH672935</t>
  </si>
  <si>
    <t>4DRBUC8N3LB318746</t>
  </si>
  <si>
    <t>4DRBUC8N9LB318704</t>
  </si>
  <si>
    <t>2018.0168.AIR-E</t>
  </si>
  <si>
    <t>2019-0301-AIR-E</t>
  </si>
  <si>
    <t>2019-0283AIR-E</t>
  </si>
  <si>
    <t>July Interest</t>
  </si>
  <si>
    <t>Chevron</t>
  </si>
  <si>
    <t>(federal)</t>
  </si>
  <si>
    <t>August Interest</t>
  </si>
  <si>
    <t>Sept Interest</t>
  </si>
  <si>
    <t>Bayport Polymers</t>
  </si>
  <si>
    <t>2018-1445-AIR-E</t>
  </si>
  <si>
    <t>UTLX</t>
  </si>
  <si>
    <t>2019-1441-AIR-E</t>
  </si>
  <si>
    <t>0025612397</t>
  </si>
  <si>
    <t>103818</t>
  </si>
  <si>
    <t>37770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</si>
</sst>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5" formatCode="mm/dd/yy;@"/>
    <numFmt numFmtId="166" formatCode="[&lt;=9999999]###\-####;\(###\)\ ###\-####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u/>
      <sz val="11"/>
      <color theme="10"/>
      <name val="Calibri"/>
      <family val="2"/>
      <scheme val="minor"/>
    </font>
    <font>
      <b/>
      <sz val="12"/>
      <color rgb="FFFF0000"/>
      <name val="Verdana"/>
      <family val="2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Verdana"/>
      <family val="2"/>
    </font>
    <font>
      <b/>
      <sz val="12"/>
      <name val="Verdana"/>
      <family val="2"/>
    </font>
    <font>
      <sz val="12"/>
      <name val="Verdana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Verdana"/>
      <family val="2"/>
    </font>
    <font>
      <sz val="14"/>
      <color theme="1"/>
      <name val="Verdana"/>
      <family val="2"/>
    </font>
    <font>
      <b/>
      <sz val="16"/>
      <color theme="1"/>
      <name val="Verdana"/>
      <family val="2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2"/>
      <color rgb="FFFF0000"/>
      <name val="Calibri"/>
      <family val="2"/>
    </font>
    <font>
      <b/>
      <sz val="18"/>
      <color theme="1"/>
      <name val="Calibri"/>
      <family val="2"/>
      <scheme val="minor"/>
    </font>
    <font>
      <b/>
      <sz val="24"/>
      <color theme="1"/>
      <name val="Verdana"/>
      <family val="2"/>
    </font>
    <font>
      <b/>
      <sz val="14"/>
      <color rgb="FFFF0000"/>
      <name val="Verdana"/>
      <family val="2"/>
    </font>
    <font>
      <b/>
      <sz val="20"/>
      <color theme="1"/>
      <name val="Verdana"/>
      <family val="2"/>
    </font>
    <font>
      <b/>
      <sz val="12"/>
      <color theme="3" tint="-0.249977111117893"/>
      <name val="Verdana"/>
      <family val="2"/>
    </font>
    <font>
      <sz val="11"/>
      <color theme="1"/>
      <name val="Wingdings 2"/>
      <family val="1"/>
      <charset val="2"/>
    </font>
    <font>
      <b/>
      <sz val="20"/>
      <color theme="1"/>
      <name val="Calibri"/>
      <family val="2"/>
      <scheme val="minor"/>
    </font>
    <font>
      <b/>
      <sz val="16"/>
      <name val="Verdana"/>
      <family val="2"/>
    </font>
    <font>
      <b/>
      <i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rgb="FFC00000"/>
      <name val="Verdana"/>
      <family val="2"/>
    </font>
    <font>
      <b/>
      <sz val="14"/>
      <color theme="1"/>
      <name val="Verdana"/>
      <family val="2"/>
    </font>
    <font>
      <b/>
      <sz val="18"/>
      <color theme="1"/>
      <name val="Verdana"/>
      <family val="2"/>
    </font>
    <font>
      <b/>
      <sz val="20"/>
      <name val="Verdana"/>
      <family val="2"/>
    </font>
    <font>
      <b/>
      <sz val="9"/>
      <name val="Calibri"/>
      <family val="2"/>
      <scheme val="minor"/>
    </font>
    <font>
      <sz val="11"/>
      <color rgb="FFC0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E3B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FF0000"/>
      </left>
      <right style="medium">
        <color indexed="64"/>
      </right>
      <top style="thick">
        <color rgb="FFFF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rgb="FFFF0000"/>
      </top>
      <bottom style="medium">
        <color indexed="64"/>
      </bottom>
      <diagonal/>
    </border>
    <border>
      <left/>
      <right style="thick">
        <color rgb="FFFF0000"/>
      </right>
      <top style="thick">
        <color rgb="FFFF0000"/>
      </top>
      <bottom style="medium">
        <color indexed="64"/>
      </bottom>
      <diagonal/>
    </border>
    <border>
      <left style="thick">
        <color rgb="FFFF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rgb="FFFF0000"/>
      </right>
      <top style="medium">
        <color indexed="64"/>
      </top>
      <bottom/>
      <diagonal/>
    </border>
    <border>
      <left style="thick">
        <color rgb="FFFF0000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rgb="FFFF0000"/>
      </right>
      <top/>
      <bottom/>
      <diagonal/>
    </border>
    <border>
      <left style="medium">
        <color indexed="64"/>
      </left>
      <right style="thick">
        <color rgb="FFFF0000"/>
      </right>
      <top/>
      <bottom style="medium">
        <color indexed="64"/>
      </bottom>
      <diagonal/>
    </border>
    <border>
      <left style="thick">
        <color rgb="FFFF0000"/>
      </left>
      <right style="medium">
        <color indexed="64"/>
      </right>
      <top/>
      <bottom style="thick">
        <color rgb="FFFF0000"/>
      </bottom>
      <diagonal/>
    </border>
    <border>
      <left/>
      <right style="medium">
        <color indexed="64"/>
      </right>
      <top/>
      <bottom style="thick">
        <color rgb="FFFF0000"/>
      </bottom>
      <diagonal/>
    </border>
    <border>
      <left style="medium">
        <color indexed="64"/>
      </left>
      <right style="medium">
        <color indexed="64"/>
      </right>
      <top style="thick">
        <color rgb="FFFF0000"/>
      </top>
      <bottom/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indexed="64"/>
      </left>
      <right style="thick">
        <color rgb="FFFF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rgb="FFFF0000"/>
      </bottom>
      <diagonal/>
    </border>
    <border>
      <left style="thick">
        <color rgb="FFFF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rgb="FFFF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medium">
        <color indexed="64"/>
      </top>
      <bottom/>
      <diagonal/>
    </border>
    <border>
      <left/>
      <right style="thick">
        <color rgb="FFFF0000"/>
      </right>
      <top style="thin">
        <color indexed="64"/>
      </top>
      <bottom/>
      <diagonal/>
    </border>
    <border>
      <left/>
      <right style="thick">
        <color rgb="FFFF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theme="0" tint="-0.499984740745262"/>
      </top>
      <bottom/>
      <diagonal/>
    </border>
    <border>
      <left style="medium">
        <color theme="1"/>
      </left>
      <right/>
      <top style="medium">
        <color theme="1"/>
      </top>
      <bottom style="thin">
        <color theme="0" tint="-0.499984740745262"/>
      </bottom>
      <diagonal/>
    </border>
    <border>
      <left/>
      <right style="medium">
        <color theme="1"/>
      </right>
      <top style="medium">
        <color theme="1"/>
      </top>
      <bottom style="thin">
        <color theme="0" tint="-0.499984740745262"/>
      </bottom>
      <diagonal/>
    </border>
    <border>
      <left style="medium">
        <color theme="1"/>
      </left>
      <right/>
      <top style="thin">
        <color theme="0" tint="-0.499984740745262"/>
      </top>
      <bottom style="thin">
        <color indexed="64"/>
      </bottom>
      <diagonal/>
    </border>
    <border>
      <left/>
      <right style="medium">
        <color theme="1"/>
      </right>
      <top style="thin">
        <color theme="0" tint="-0.499984740745262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theme="1"/>
      </right>
      <top style="thin">
        <color indexed="64"/>
      </top>
      <bottom/>
      <diagonal/>
    </border>
    <border>
      <left style="medium">
        <color theme="1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/>
      </left>
      <right style="thin">
        <color theme="1" tint="0.499984740745262"/>
      </right>
      <top style="thin">
        <color theme="1" tint="0.499984740745262"/>
      </top>
      <bottom style="medium">
        <color theme="1"/>
      </bottom>
      <diagonal/>
    </border>
    <border>
      <left style="thin">
        <color theme="1" tint="0.499984740745262"/>
      </left>
      <right style="medium">
        <color theme="1"/>
      </right>
      <top style="thin">
        <color theme="1" tint="0.499984740745262"/>
      </top>
      <bottom style="medium">
        <color theme="1"/>
      </bottom>
      <diagonal/>
    </border>
    <border>
      <left style="medium">
        <color theme="1"/>
      </left>
      <right style="thin">
        <color theme="1" tint="0.499984740745262"/>
      </right>
      <top style="medium">
        <color theme="1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/>
      </right>
      <top style="medium">
        <color theme="1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/>
      </bottom>
      <diagonal/>
    </border>
    <border>
      <left/>
      <right style="medium">
        <color theme="1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medium">
        <color theme="1"/>
      </right>
      <top style="thin">
        <color theme="1" tint="0.499984740745262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medium">
        <color indexed="64"/>
      </right>
      <top style="thin">
        <color theme="1" tint="0.49998474074526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theme="1" tint="0.499984740745262"/>
      </right>
      <top style="medium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indexed="64"/>
      </right>
      <top style="medium">
        <color indexed="64"/>
      </top>
      <bottom style="thin">
        <color theme="1" tint="0.499984740745262"/>
      </bottom>
      <diagonal/>
    </border>
    <border>
      <left style="medium">
        <color theme="1"/>
      </left>
      <right style="thin">
        <color theme="1" tint="0.499984740745262"/>
      </right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 style="medium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/>
      <top style="medium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/>
      </left>
      <right style="thin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 style="thin">
        <color theme="1" tint="0.499984740745262"/>
      </left>
      <right style="medium">
        <color indexed="64"/>
      </right>
      <top style="thin">
        <color theme="1" tint="0.499984740745262"/>
      </top>
      <bottom style="medium">
        <color indexed="64"/>
      </bottom>
      <diagonal/>
    </border>
    <border>
      <left style="medium">
        <color indexed="64"/>
      </left>
      <right style="medium">
        <color theme="1"/>
      </right>
      <top style="medium">
        <color theme="1"/>
      </top>
      <bottom/>
      <diagonal/>
    </border>
    <border>
      <left style="medium">
        <color indexed="64"/>
      </left>
      <right style="medium">
        <color theme="1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/>
      </right>
      <top style="medium">
        <color theme="1"/>
      </top>
      <bottom/>
      <diagonal/>
    </border>
    <border>
      <left style="thin">
        <color theme="1" tint="0.499984740745262"/>
      </left>
      <right style="medium">
        <color theme="1"/>
      </right>
      <top/>
      <bottom style="thin">
        <color theme="1" tint="0.499984740745262"/>
      </bottom>
      <diagonal/>
    </border>
    <border>
      <left style="medium">
        <color indexed="64"/>
      </left>
      <right style="medium">
        <color indexed="64"/>
      </right>
      <top/>
      <bottom style="thin">
        <color theme="1" tint="0.499984740745262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639">
    <xf numFmtId="0" fontId="0" fillId="0" borderId="0" xfId="0"/>
    <xf numFmtId="0" fontId="2" fillId="0" borderId="0" xfId="0" applyFont="1" applyAlignment="1">
      <alignment horizontal="center"/>
    </xf>
    <xf numFmtId="0" fontId="0" fillId="0" borderId="14" xfId="0" applyBorder="1"/>
    <xf numFmtId="44" fontId="0" fillId="3" borderId="15" xfId="1" applyFont="1" applyFill="1" applyBorder="1"/>
    <xf numFmtId="44" fontId="2" fillId="3" borderId="16" xfId="1" applyFont="1" applyFill="1" applyBorder="1" applyAlignment="1">
      <alignment horizontal="center"/>
    </xf>
    <xf numFmtId="0" fontId="2" fillId="3" borderId="20" xfId="0" applyFont="1" applyFill="1" applyBorder="1"/>
    <xf numFmtId="44" fontId="0" fillId="3" borderId="17" xfId="1" applyFont="1" applyFill="1" applyBorder="1"/>
    <xf numFmtId="0" fontId="2" fillId="0" borderId="18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44" fontId="0" fillId="3" borderId="19" xfId="1" applyFont="1" applyFill="1" applyBorder="1"/>
    <xf numFmtId="0" fontId="2" fillId="0" borderId="18" xfId="0" applyFont="1" applyBorder="1" applyAlignment="1">
      <alignment horizontal="center"/>
    </xf>
    <xf numFmtId="0" fontId="0" fillId="0" borderId="0" xfId="0" applyBorder="1"/>
    <xf numFmtId="44" fontId="0" fillId="3" borderId="22" xfId="1" applyFont="1" applyFill="1" applyBorder="1"/>
    <xf numFmtId="0" fontId="2" fillId="3" borderId="23" xfId="0" applyFont="1" applyFill="1" applyBorder="1"/>
    <xf numFmtId="44" fontId="2" fillId="4" borderId="27" xfId="1" applyFont="1" applyFill="1" applyBorder="1"/>
    <xf numFmtId="44" fontId="2" fillId="4" borderId="27" xfId="1" applyFont="1" applyFill="1" applyBorder="1" applyAlignment="1">
      <alignment horizontal="center"/>
    </xf>
    <xf numFmtId="0" fontId="0" fillId="4" borderId="14" xfId="0" applyFill="1" applyBorder="1"/>
    <xf numFmtId="44" fontId="2" fillId="4" borderId="23" xfId="1" applyFont="1" applyFill="1" applyBorder="1" applyAlignment="1">
      <alignment horizontal="center"/>
    </xf>
    <xf numFmtId="0" fontId="2" fillId="4" borderId="25" xfId="0" applyFont="1" applyFill="1" applyBorder="1"/>
    <xf numFmtId="0" fontId="2" fillId="0" borderId="0" xfId="0" applyFont="1"/>
    <xf numFmtId="44" fontId="0" fillId="0" borderId="0" xfId="1" applyFont="1"/>
    <xf numFmtId="0" fontId="0" fillId="0" borderId="0" xfId="0" applyFont="1" applyAlignment="1">
      <alignment horizontal="center"/>
    </xf>
    <xf numFmtId="14" fontId="0" fillId="0" borderId="0" xfId="0" applyNumberFormat="1"/>
    <xf numFmtId="0" fontId="2" fillId="3" borderId="25" xfId="0" applyFont="1" applyFill="1" applyBorder="1" applyAlignment="1">
      <alignment horizontal="center"/>
    </xf>
    <xf numFmtId="0" fontId="2" fillId="3" borderId="25" xfId="0" applyFont="1" applyFill="1" applyBorder="1"/>
    <xf numFmtId="44" fontId="2" fillId="3" borderId="25" xfId="1" applyFont="1" applyFill="1" applyBorder="1"/>
    <xf numFmtId="0" fontId="2" fillId="0" borderId="25" xfId="0" applyFont="1" applyBorder="1"/>
    <xf numFmtId="0" fontId="0" fillId="0" borderId="25" xfId="0" applyBorder="1"/>
    <xf numFmtId="44" fontId="2" fillId="5" borderId="27" xfId="1" applyFont="1" applyFill="1" applyBorder="1"/>
    <xf numFmtId="44" fontId="2" fillId="5" borderId="27" xfId="1" applyFont="1" applyFill="1" applyBorder="1" applyAlignment="1">
      <alignment horizontal="center"/>
    </xf>
    <xf numFmtId="0" fontId="0" fillId="5" borderId="0" xfId="0" applyFill="1" applyBorder="1"/>
    <xf numFmtId="44" fontId="2" fillId="5" borderId="23" xfId="1" applyFont="1" applyFill="1" applyBorder="1" applyAlignment="1">
      <alignment horizontal="center"/>
    </xf>
    <xf numFmtId="0" fontId="2" fillId="5" borderId="25" xfId="0" applyFont="1" applyFill="1" applyBorder="1"/>
    <xf numFmtId="0" fontId="0" fillId="0" borderId="0" xfId="0" applyFont="1"/>
    <xf numFmtId="44" fontId="1" fillId="0" borderId="0" xfId="1" applyFont="1"/>
    <xf numFmtId="14" fontId="0" fillId="0" borderId="0" xfId="0" applyNumberFormat="1" applyFont="1"/>
    <xf numFmtId="44" fontId="2" fillId="6" borderId="27" xfId="1" applyFont="1" applyFill="1" applyBorder="1"/>
    <xf numFmtId="44" fontId="2" fillId="6" borderId="27" xfId="1" applyFont="1" applyFill="1" applyBorder="1" applyAlignment="1">
      <alignment horizontal="center"/>
    </xf>
    <xf numFmtId="0" fontId="0" fillId="6" borderId="0" xfId="0" applyFill="1" applyBorder="1"/>
    <xf numFmtId="44" fontId="2" fillId="6" borderId="27" xfId="1" applyFont="1" applyFill="1" applyBorder="1" applyAlignment="1">
      <alignment horizontal="center" vertical="center"/>
    </xf>
    <xf numFmtId="44" fontId="2" fillId="6" borderId="23" xfId="1" applyFont="1" applyFill="1" applyBorder="1" applyAlignment="1">
      <alignment horizontal="center"/>
    </xf>
    <xf numFmtId="0" fontId="2" fillId="6" borderId="25" xfId="0" applyFont="1" applyFill="1" applyBorder="1"/>
    <xf numFmtId="44" fontId="2" fillId="6" borderId="23" xfId="1" applyFont="1" applyFill="1" applyBorder="1" applyAlignment="1">
      <alignment horizontal="center" vertical="center"/>
    </xf>
    <xf numFmtId="0" fontId="2" fillId="0" borderId="25" xfId="0" applyFont="1" applyFill="1" applyBorder="1"/>
    <xf numFmtId="44" fontId="2" fillId="7" borderId="27" xfId="1" applyFont="1" applyFill="1" applyBorder="1"/>
    <xf numFmtId="44" fontId="2" fillId="7" borderId="27" xfId="1" applyFont="1" applyFill="1" applyBorder="1" applyAlignment="1">
      <alignment horizontal="center" vertical="center"/>
    </xf>
    <xf numFmtId="0" fontId="0" fillId="7" borderId="0" xfId="0" applyFill="1" applyBorder="1"/>
    <xf numFmtId="44" fontId="2" fillId="7" borderId="23" xfId="1" applyFont="1" applyFill="1" applyBorder="1" applyAlignment="1">
      <alignment horizontal="center"/>
    </xf>
    <xf numFmtId="44" fontId="2" fillId="7" borderId="23" xfId="1" applyFont="1" applyFill="1" applyBorder="1" applyAlignment="1">
      <alignment horizontal="center" vertical="center"/>
    </xf>
    <xf numFmtId="0" fontId="2" fillId="7" borderId="25" xfId="0" applyFont="1" applyFill="1" applyBorder="1"/>
    <xf numFmtId="0" fontId="2" fillId="0" borderId="14" xfId="0" applyFont="1" applyBorder="1" applyAlignment="1"/>
    <xf numFmtId="0" fontId="11" fillId="0" borderId="0" xfId="0" applyFont="1" applyAlignment="1">
      <alignment vertical="center"/>
    </xf>
    <xf numFmtId="44" fontId="2" fillId="0" borderId="8" xfId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44" fontId="0" fillId="0" borderId="10" xfId="1" applyFont="1" applyBorder="1" applyAlignment="1">
      <alignment horizontal="center"/>
    </xf>
    <xf numFmtId="0" fontId="0" fillId="0" borderId="11" xfId="0" applyBorder="1" applyAlignment="1">
      <alignment horizontal="center"/>
    </xf>
    <xf numFmtId="44" fontId="0" fillId="0" borderId="12" xfId="1" applyFont="1" applyBorder="1" applyAlignment="1">
      <alignment horizontal="right"/>
    </xf>
    <xf numFmtId="44" fontId="0" fillId="0" borderId="13" xfId="1" applyFont="1" applyBorder="1" applyAlignment="1">
      <alignment horizontal="center"/>
    </xf>
    <xf numFmtId="44" fontId="2" fillId="3" borderId="15" xfId="1" applyFont="1" applyFill="1" applyBorder="1" applyAlignment="1">
      <alignment horizontal="center"/>
    </xf>
    <xf numFmtId="44" fontId="0" fillId="3" borderId="27" xfId="1" applyFont="1" applyFill="1" applyBorder="1"/>
    <xf numFmtId="44" fontId="0" fillId="3" borderId="20" xfId="1" applyFont="1" applyFill="1" applyBorder="1"/>
    <xf numFmtId="44" fontId="0" fillId="3" borderId="29" xfId="1" applyFont="1" applyFill="1" applyBorder="1"/>
    <xf numFmtId="44" fontId="2" fillId="3" borderId="23" xfId="1" applyFont="1" applyFill="1" applyBorder="1"/>
    <xf numFmtId="0" fontId="2" fillId="3" borderId="15" xfId="0" applyFont="1" applyFill="1" applyBorder="1" applyAlignment="1">
      <alignment horizontal="center"/>
    </xf>
    <xf numFmtId="44" fontId="2" fillId="6" borderId="27" xfId="1" applyFont="1" applyFill="1" applyBorder="1" applyAlignment="1">
      <alignment horizontal="center" vertical="center"/>
    </xf>
    <xf numFmtId="44" fontId="2" fillId="6" borderId="23" xfId="1" applyFont="1" applyFill="1" applyBorder="1" applyAlignment="1">
      <alignment horizontal="center" vertical="center"/>
    </xf>
    <xf numFmtId="44" fontId="2" fillId="7" borderId="27" xfId="1" applyFont="1" applyFill="1" applyBorder="1" applyAlignment="1">
      <alignment horizontal="center" vertical="center"/>
    </xf>
    <xf numFmtId="44" fontId="2" fillId="7" borderId="23" xfId="1" applyFont="1" applyFill="1" applyBorder="1" applyAlignment="1">
      <alignment horizontal="center" vertical="center"/>
    </xf>
    <xf numFmtId="44" fontId="0" fillId="0" borderId="2" xfId="1" applyFont="1" applyBorder="1" applyAlignment="1">
      <alignment horizontal="center"/>
    </xf>
    <xf numFmtId="0" fontId="0" fillId="0" borderId="2" xfId="0" applyBorder="1" applyAlignment="1">
      <alignment horizontal="center"/>
    </xf>
    <xf numFmtId="44" fontId="0" fillId="0" borderId="8" xfId="1" applyFont="1" applyBorder="1" applyAlignment="1">
      <alignment horizontal="right"/>
    </xf>
    <xf numFmtId="44" fontId="0" fillId="0" borderId="9" xfId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4" xfId="0" applyFont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44" fontId="4" fillId="0" borderId="7" xfId="1" applyFont="1" applyBorder="1" applyAlignment="1">
      <alignment horizontal="left" vertical="center"/>
    </xf>
    <xf numFmtId="0" fontId="3" fillId="0" borderId="30" xfId="0" applyFont="1" applyBorder="1" applyAlignment="1">
      <alignment horizontal="right" vertical="center"/>
    </xf>
    <xf numFmtId="44" fontId="4" fillId="0" borderId="7" xfId="1" applyFont="1" applyBorder="1" applyAlignment="1">
      <alignment vertical="center"/>
    </xf>
    <xf numFmtId="0" fontId="3" fillId="0" borderId="31" xfId="0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5" fillId="0" borderId="8" xfId="2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44" fontId="20" fillId="3" borderId="34" xfId="1" applyFont="1" applyFill="1" applyBorder="1" applyAlignment="1" applyProtection="1">
      <alignment vertical="center"/>
    </xf>
    <xf numFmtId="44" fontId="2" fillId="3" borderId="35" xfId="1" applyFont="1" applyFill="1" applyBorder="1" applyAlignment="1" applyProtection="1">
      <alignment horizontal="center" vertical="center"/>
    </xf>
    <xf numFmtId="0" fontId="2" fillId="3" borderId="35" xfId="0" applyFont="1" applyFill="1" applyBorder="1" applyAlignment="1" applyProtection="1">
      <alignment horizontal="center" vertical="center"/>
    </xf>
    <xf numFmtId="44" fontId="2" fillId="3" borderId="36" xfId="1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  <protection locked="0"/>
    </xf>
    <xf numFmtId="44" fontId="2" fillId="0" borderId="8" xfId="1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3" borderId="37" xfId="0" applyFont="1" applyFill="1" applyBorder="1" applyAlignment="1" applyProtection="1">
      <alignment horizontal="right" vertical="center"/>
    </xf>
    <xf numFmtId="44" fontId="0" fillId="3" borderId="27" xfId="1" applyFont="1" applyFill="1" applyBorder="1" applyAlignment="1" applyProtection="1">
      <alignment vertical="center"/>
    </xf>
    <xf numFmtId="44" fontId="0" fillId="3" borderId="38" xfId="1" applyFont="1" applyFill="1" applyBorder="1" applyAlignment="1" applyProtection="1">
      <alignment vertical="center"/>
    </xf>
    <xf numFmtId="44" fontId="0" fillId="0" borderId="2" xfId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2" fillId="3" borderId="39" xfId="0" applyFont="1" applyFill="1" applyBorder="1" applyAlignment="1" applyProtection="1">
      <alignment horizontal="right" vertical="center"/>
    </xf>
    <xf numFmtId="44" fontId="0" fillId="3" borderId="20" xfId="1" applyFont="1" applyFill="1" applyBorder="1" applyAlignment="1" applyProtection="1">
      <alignment vertical="center"/>
    </xf>
    <xf numFmtId="44" fontId="0" fillId="3" borderId="40" xfId="1" applyFont="1" applyFill="1" applyBorder="1" applyAlignment="1" applyProtection="1">
      <alignment vertical="center"/>
    </xf>
    <xf numFmtId="44" fontId="0" fillId="0" borderId="10" xfId="1" applyFont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right" vertical="center"/>
      <protection locked="0"/>
    </xf>
    <xf numFmtId="0" fontId="2" fillId="0" borderId="0" xfId="0" applyNumberFormat="1" applyFont="1" applyBorder="1" applyAlignment="1" applyProtection="1">
      <alignment horizontal="left" vertical="center"/>
      <protection locked="0"/>
    </xf>
    <xf numFmtId="44" fontId="0" fillId="0" borderId="8" xfId="1" applyFont="1" applyBorder="1" applyAlignment="1" applyProtection="1">
      <alignment horizontal="right" vertical="center"/>
      <protection locked="0"/>
    </xf>
    <xf numFmtId="44" fontId="0" fillId="0" borderId="9" xfId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44" fontId="0" fillId="0" borderId="12" xfId="1" applyFont="1" applyBorder="1" applyAlignment="1" applyProtection="1">
      <alignment horizontal="right" vertical="center"/>
      <protection locked="0"/>
    </xf>
    <xf numFmtId="44" fontId="0" fillId="0" borderId="13" xfId="1" applyFont="1" applyBorder="1" applyAlignment="1" applyProtection="1">
      <alignment horizontal="center" vertical="center"/>
      <protection locked="0"/>
    </xf>
    <xf numFmtId="44" fontId="0" fillId="3" borderId="23" xfId="1" applyFont="1" applyFill="1" applyBorder="1" applyAlignment="1" applyProtection="1">
      <alignment vertical="center"/>
    </xf>
    <xf numFmtId="44" fontId="0" fillId="3" borderId="41" xfId="1" applyFont="1" applyFill="1" applyBorder="1" applyAlignment="1" applyProtection="1">
      <alignment vertical="center"/>
    </xf>
    <xf numFmtId="44" fontId="0" fillId="0" borderId="0" xfId="1" applyFont="1" applyBorder="1" applyAlignment="1" applyProtection="1">
      <alignment horizontal="right" vertical="center"/>
      <protection locked="0"/>
    </xf>
    <xf numFmtId="44" fontId="0" fillId="0" borderId="0" xfId="1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2" fillId="3" borderId="42" xfId="0" applyFont="1" applyFill="1" applyBorder="1" applyAlignment="1" applyProtection="1">
      <alignment horizontal="right" vertical="center"/>
    </xf>
    <xf numFmtId="44" fontId="2" fillId="3" borderId="43" xfId="1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44" fontId="0" fillId="0" borderId="0" xfId="1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2" fillId="3" borderId="25" xfId="0" applyFont="1" applyFill="1" applyBorder="1" applyAlignment="1" applyProtection="1">
      <alignment horizontal="center" vertical="center"/>
      <protection locked="0"/>
    </xf>
    <xf numFmtId="0" fontId="2" fillId="3" borderId="25" xfId="0" applyFont="1" applyFill="1" applyBorder="1" applyAlignment="1" applyProtection="1">
      <alignment vertical="center"/>
      <protection locked="0"/>
    </xf>
    <xf numFmtId="44" fontId="2" fillId="3" borderId="25" xfId="1" applyFont="1" applyFill="1" applyBorder="1" applyAlignment="1" applyProtection="1">
      <alignment vertical="center"/>
      <protection locked="0"/>
    </xf>
    <xf numFmtId="0" fontId="2" fillId="0" borderId="25" xfId="0" applyFont="1" applyBorder="1" applyAlignment="1" applyProtection="1">
      <alignment vertical="center"/>
      <protection locked="0"/>
    </xf>
    <xf numFmtId="0" fontId="0" fillId="0" borderId="25" xfId="0" applyBorder="1" applyAlignment="1" applyProtection="1">
      <alignment vertical="center"/>
      <protection locked="0"/>
    </xf>
    <xf numFmtId="0" fontId="2" fillId="0" borderId="14" xfId="0" applyFont="1" applyBorder="1" applyAlignment="1" applyProtection="1">
      <alignment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0" xfId="0" applyFont="1" applyAlignment="1" applyProtection="1">
      <alignment vertical="center"/>
      <protection locked="0"/>
    </xf>
    <xf numFmtId="44" fontId="1" fillId="0" borderId="0" xfId="1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25" xfId="0" applyFont="1" applyFill="1" applyBorder="1" applyAlignment="1" applyProtection="1">
      <alignment vertical="center"/>
      <protection locked="0"/>
    </xf>
    <xf numFmtId="164" fontId="0" fillId="0" borderId="0" xfId="0" applyNumberFormat="1" applyAlignment="1" applyProtection="1">
      <alignment vertical="center"/>
      <protection locked="0"/>
    </xf>
    <xf numFmtId="164" fontId="0" fillId="0" borderId="0" xfId="1" applyNumberFormat="1" applyFont="1" applyAlignment="1" applyProtection="1">
      <alignment vertical="center"/>
      <protection locked="0"/>
    </xf>
    <xf numFmtId="164" fontId="0" fillId="0" borderId="0" xfId="0" applyNumberFormat="1" applyFont="1" applyAlignment="1" applyProtection="1">
      <alignment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44" fontId="2" fillId="3" borderId="45" xfId="1" applyFont="1" applyFill="1" applyBorder="1" applyAlignment="1" applyProtection="1">
      <alignment vertical="center"/>
    </xf>
    <xf numFmtId="44" fontId="0" fillId="0" borderId="25" xfId="1" applyFont="1" applyBorder="1" applyAlignment="1" applyProtection="1">
      <alignment vertical="center"/>
      <protection locked="0"/>
    </xf>
    <xf numFmtId="0" fontId="13" fillId="9" borderId="2" xfId="0" applyFont="1" applyFill="1" applyBorder="1" applyAlignment="1" applyProtection="1">
      <alignment horizontal="center" vertical="center"/>
      <protection locked="0"/>
    </xf>
    <xf numFmtId="0" fontId="3" fillId="0" borderId="20" xfId="0" applyFont="1" applyBorder="1" applyAlignment="1">
      <alignment horizontal="center" vertical="center"/>
    </xf>
    <xf numFmtId="49" fontId="0" fillId="0" borderId="10" xfId="1" applyNumberFormat="1" applyFont="1" applyBorder="1" applyAlignment="1" applyProtection="1">
      <alignment horizontal="center" vertical="center"/>
      <protection locked="0"/>
    </xf>
    <xf numFmtId="49" fontId="0" fillId="0" borderId="2" xfId="1" quotePrefix="1" applyNumberFormat="1" applyFont="1" applyBorder="1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vertical="center"/>
      <protection locked="0"/>
    </xf>
    <xf numFmtId="164" fontId="2" fillId="0" borderId="0" xfId="0" applyNumberFormat="1" applyFont="1" applyAlignment="1" applyProtection="1">
      <alignment vertical="center"/>
      <protection locked="0"/>
    </xf>
    <xf numFmtId="14" fontId="0" fillId="0" borderId="0" xfId="0" applyNumberFormat="1" applyFont="1" applyAlignment="1" applyProtection="1">
      <alignment vertical="center"/>
      <protection locked="0"/>
    </xf>
    <xf numFmtId="16" fontId="0" fillId="0" borderId="0" xfId="0" applyNumberFormat="1" applyFont="1" applyAlignment="1" applyProtection="1">
      <alignment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44" fontId="0" fillId="3" borderId="50" xfId="1" applyFont="1" applyFill="1" applyBorder="1" applyAlignment="1" applyProtection="1">
      <alignment vertical="center"/>
    </xf>
    <xf numFmtId="44" fontId="0" fillId="3" borderId="49" xfId="1" applyFont="1" applyFill="1" applyBorder="1" applyAlignment="1" applyProtection="1">
      <alignment vertical="center"/>
    </xf>
    <xf numFmtId="44" fontId="0" fillId="13" borderId="0" xfId="1" applyFont="1" applyFill="1" applyAlignment="1" applyProtection="1">
      <alignment vertical="center"/>
      <protection locked="0"/>
    </xf>
    <xf numFmtId="44" fontId="0" fillId="16" borderId="0" xfId="1" applyFont="1" applyFill="1" applyAlignment="1" applyProtection="1">
      <alignment vertical="center"/>
      <protection locked="0"/>
    </xf>
    <xf numFmtId="44" fontId="1" fillId="16" borderId="0" xfId="1" applyFont="1" applyFill="1" applyAlignment="1" applyProtection="1">
      <alignment vertical="center"/>
      <protection locked="0"/>
    </xf>
    <xf numFmtId="44" fontId="0" fillId="14" borderId="0" xfId="1" applyFont="1" applyFill="1" applyAlignment="1" applyProtection="1">
      <alignment vertical="center"/>
      <protection locked="0"/>
    </xf>
    <xf numFmtId="44" fontId="0" fillId="15" borderId="0" xfId="1" applyFont="1" applyFill="1" applyAlignment="1" applyProtection="1">
      <alignment vertical="center"/>
      <protection locked="0"/>
    </xf>
    <xf numFmtId="44" fontId="1" fillId="15" borderId="0" xfId="1" applyFont="1" applyFill="1" applyAlignment="1" applyProtection="1">
      <alignment vertical="center"/>
      <protection locked="0"/>
    </xf>
    <xf numFmtId="164" fontId="4" fillId="0" borderId="13" xfId="0" applyNumberFormat="1" applyFont="1" applyBorder="1" applyAlignment="1">
      <alignment horizontal="center" vertical="center"/>
    </xf>
    <xf numFmtId="0" fontId="22" fillId="6" borderId="27" xfId="0" applyFont="1" applyFill="1" applyBorder="1" applyAlignment="1">
      <alignment horizontal="center" vertical="center"/>
    </xf>
    <xf numFmtId="0" fontId="2" fillId="2" borderId="3" xfId="0" applyFont="1" applyFill="1" applyBorder="1" applyAlignment="1" applyProtection="1">
      <alignment horizontal="left" vertical="center"/>
      <protection locked="0"/>
    </xf>
    <xf numFmtId="0" fontId="15" fillId="0" borderId="0" xfId="0" applyFont="1" applyBorder="1"/>
    <xf numFmtId="1" fontId="32" fillId="10" borderId="25" xfId="0" applyNumberFormat="1" applyFont="1" applyFill="1" applyBorder="1" applyAlignment="1" applyProtection="1">
      <alignment vertical="center"/>
    </xf>
    <xf numFmtId="44" fontId="32" fillId="10" borderId="25" xfId="1" applyFont="1" applyFill="1" applyBorder="1" applyAlignment="1" applyProtection="1">
      <alignment vertical="center"/>
    </xf>
    <xf numFmtId="44" fontId="15" fillId="0" borderId="0" xfId="1" applyFont="1" applyBorder="1"/>
    <xf numFmtId="0" fontId="33" fillId="0" borderId="0" xfId="0" applyFont="1" applyBorder="1"/>
    <xf numFmtId="0" fontId="33" fillId="0" borderId="0" xfId="0" applyFont="1" applyBorder="1" applyAlignment="1"/>
    <xf numFmtId="0" fontId="15" fillId="0" borderId="0" xfId="0" applyFont="1" applyBorder="1" applyAlignment="1">
      <alignment wrapText="1"/>
    </xf>
    <xf numFmtId="0" fontId="15" fillId="0" borderId="51" xfId="0" applyFont="1" applyFill="1" applyBorder="1" applyAlignment="1">
      <alignment vertical="center"/>
    </xf>
    <xf numFmtId="0" fontId="15" fillId="0" borderId="52" xfId="0" applyFont="1" applyBorder="1" applyAlignment="1">
      <alignment vertical="center"/>
    </xf>
    <xf numFmtId="44" fontId="32" fillId="0" borderId="15" xfId="1" applyFont="1" applyFill="1" applyBorder="1" applyAlignment="1" applyProtection="1">
      <alignment horizontal="center" vertical="center"/>
    </xf>
    <xf numFmtId="0" fontId="33" fillId="0" borderId="52" xfId="0" applyFont="1" applyBorder="1" applyAlignment="1">
      <alignment vertical="center"/>
    </xf>
    <xf numFmtId="0" fontId="32" fillId="0" borderId="15" xfId="0" applyFont="1" applyFill="1" applyBorder="1" applyAlignment="1" applyProtection="1">
      <alignment horizontal="center" vertical="center"/>
    </xf>
    <xf numFmtId="0" fontId="32" fillId="0" borderId="52" xfId="0" applyFont="1" applyFill="1" applyBorder="1" applyAlignment="1" applyProtection="1">
      <alignment horizontal="center" vertical="center"/>
    </xf>
    <xf numFmtId="0" fontId="15" fillId="0" borderId="0" xfId="0" applyFont="1" applyFill="1" applyBorder="1"/>
    <xf numFmtId="0" fontId="32" fillId="0" borderId="0" xfId="0" applyFont="1" applyFill="1" applyBorder="1" applyAlignment="1" applyProtection="1">
      <alignment horizontal="center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5" borderId="51" xfId="0" applyFont="1" applyFill="1" applyBorder="1" applyAlignment="1" applyProtection="1">
      <alignment horizontal="center" vertical="center"/>
      <protection locked="0"/>
    </xf>
    <xf numFmtId="0" fontId="2" fillId="5" borderId="52" xfId="0" applyFont="1" applyFill="1" applyBorder="1" applyAlignment="1" applyProtection="1">
      <alignment vertical="center"/>
      <protection locked="0"/>
    </xf>
    <xf numFmtId="0" fontId="2" fillId="6" borderId="51" xfId="0" applyFont="1" applyFill="1" applyBorder="1" applyAlignment="1" applyProtection="1">
      <alignment horizontal="center" vertical="center"/>
      <protection locked="0"/>
    </xf>
    <xf numFmtId="0" fontId="2" fillId="6" borderId="52" xfId="0" applyFont="1" applyFill="1" applyBorder="1" applyAlignment="1" applyProtection="1">
      <alignment vertical="center"/>
      <protection locked="0"/>
    </xf>
    <xf numFmtId="0" fontId="2" fillId="7" borderId="51" xfId="0" applyFont="1" applyFill="1" applyBorder="1" applyAlignment="1" applyProtection="1">
      <alignment horizontal="center" vertical="center"/>
      <protection locked="0"/>
    </xf>
    <xf numFmtId="0" fontId="2" fillId="7" borderId="52" xfId="0" applyFont="1" applyFill="1" applyBorder="1" applyAlignment="1" applyProtection="1">
      <alignment vertical="center"/>
      <protection locked="0"/>
    </xf>
    <xf numFmtId="44" fontId="2" fillId="0" borderId="23" xfId="1" applyFont="1" applyBorder="1" applyAlignment="1" applyProtection="1">
      <alignment horizontal="right" vertical="center"/>
      <protection locked="0"/>
    </xf>
    <xf numFmtId="44" fontId="2" fillId="0" borderId="27" xfId="1" applyFont="1" applyBorder="1" applyAlignment="1" applyProtection="1">
      <alignment horizontal="right" vertical="center"/>
      <protection locked="0"/>
    </xf>
    <xf numFmtId="0" fontId="2" fillId="18" borderId="37" xfId="0" applyFont="1" applyFill="1" applyBorder="1" applyAlignment="1" applyProtection="1">
      <alignment horizontal="right" vertical="center"/>
    </xf>
    <xf numFmtId="44" fontId="0" fillId="18" borderId="27" xfId="1" applyFont="1" applyFill="1" applyBorder="1" applyAlignment="1" applyProtection="1">
      <alignment vertical="center"/>
    </xf>
    <xf numFmtId="44" fontId="0" fillId="18" borderId="38" xfId="1" applyFont="1" applyFill="1" applyBorder="1" applyAlignment="1" applyProtection="1">
      <alignment vertical="center"/>
    </xf>
    <xf numFmtId="0" fontId="2" fillId="18" borderId="39" xfId="0" applyFont="1" applyFill="1" applyBorder="1" applyAlignment="1" applyProtection="1">
      <alignment horizontal="right" vertical="center"/>
    </xf>
    <xf numFmtId="44" fontId="0" fillId="18" borderId="20" xfId="1" applyFont="1" applyFill="1" applyBorder="1" applyAlignment="1" applyProtection="1">
      <alignment vertical="center"/>
    </xf>
    <xf numFmtId="44" fontId="0" fillId="18" borderId="40" xfId="1" applyFont="1" applyFill="1" applyBorder="1" applyAlignment="1" applyProtection="1">
      <alignment vertical="center"/>
    </xf>
    <xf numFmtId="0" fontId="2" fillId="18" borderId="19" xfId="0" applyFont="1" applyFill="1" applyBorder="1" applyAlignment="1" applyProtection="1">
      <alignment horizontal="right" vertical="center"/>
    </xf>
    <xf numFmtId="44" fontId="0" fillId="18" borderId="50" xfId="1" applyFont="1" applyFill="1" applyBorder="1" applyAlignment="1" applyProtection="1">
      <alignment vertical="center"/>
    </xf>
    <xf numFmtId="44" fontId="0" fillId="18" borderId="49" xfId="1" applyFont="1" applyFill="1" applyBorder="1" applyAlignment="1" applyProtection="1">
      <alignment vertical="center"/>
    </xf>
    <xf numFmtId="0" fontId="2" fillId="18" borderId="42" xfId="0" applyFont="1" applyFill="1" applyBorder="1" applyAlignment="1" applyProtection="1">
      <alignment horizontal="right" vertical="center"/>
    </xf>
    <xf numFmtId="44" fontId="2" fillId="18" borderId="43" xfId="1" applyFont="1" applyFill="1" applyBorder="1" applyAlignment="1" applyProtection="1">
      <alignment vertical="center"/>
    </xf>
    <xf numFmtId="44" fontId="2" fillId="18" borderId="56" xfId="1" applyFont="1" applyFill="1" applyBorder="1" applyAlignment="1" applyProtection="1">
      <alignment vertical="center"/>
    </xf>
    <xf numFmtId="44" fontId="20" fillId="2" borderId="57" xfId="1" applyFont="1" applyFill="1" applyBorder="1" applyAlignment="1" applyProtection="1">
      <alignment vertical="center"/>
    </xf>
    <xf numFmtId="44" fontId="2" fillId="18" borderId="15" xfId="1" applyFont="1" applyFill="1" applyBorder="1" applyAlignment="1" applyProtection="1">
      <alignment horizontal="center" vertical="center"/>
    </xf>
    <xf numFmtId="0" fontId="2" fillId="18" borderId="15" xfId="0" applyFont="1" applyFill="1" applyBorder="1" applyAlignment="1" applyProtection="1">
      <alignment horizontal="center" vertical="center"/>
    </xf>
    <xf numFmtId="44" fontId="2" fillId="18" borderId="58" xfId="1" applyFont="1" applyFill="1" applyBorder="1" applyAlignment="1" applyProtection="1">
      <alignment horizontal="center" vertical="center"/>
    </xf>
    <xf numFmtId="0" fontId="2" fillId="2" borderId="59" xfId="0" applyFont="1" applyFill="1" applyBorder="1" applyAlignment="1" applyProtection="1">
      <alignment horizontal="right"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164" fontId="0" fillId="0" borderId="0" xfId="0" applyNumberFormat="1" applyBorder="1" applyAlignment="1" applyProtection="1">
      <alignment vertical="center"/>
      <protection locked="0"/>
    </xf>
    <xf numFmtId="0" fontId="0" fillId="0" borderId="18" xfId="0" applyFont="1" applyBorder="1" applyAlignment="1" applyProtection="1">
      <alignment horizontal="center" vertical="center"/>
      <protection locked="0"/>
    </xf>
    <xf numFmtId="44" fontId="0" fillId="0" borderId="0" xfId="1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44" fontId="1" fillId="0" borderId="0" xfId="1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right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164" fontId="2" fillId="0" borderId="0" xfId="0" applyNumberFormat="1" applyFont="1" applyBorder="1" applyAlignment="1" applyProtection="1">
      <alignment vertical="center"/>
      <protection locked="0"/>
    </xf>
    <xf numFmtId="0" fontId="0" fillId="7" borderId="0" xfId="0" applyFill="1" applyBorder="1" applyAlignment="1" applyProtection="1">
      <alignment vertical="center"/>
      <protection locked="0"/>
    </xf>
    <xf numFmtId="0" fontId="0" fillId="6" borderId="0" xfId="0" applyFill="1" applyBorder="1" applyAlignment="1" applyProtection="1">
      <alignment vertical="center"/>
      <protection locked="0"/>
    </xf>
    <xf numFmtId="0" fontId="11" fillId="0" borderId="0" xfId="0" applyFont="1" applyBorder="1" applyAlignment="1">
      <alignment horizontal="center" vertical="center"/>
    </xf>
    <xf numFmtId="0" fontId="11" fillId="0" borderId="0" xfId="3" applyNumberFormat="1" applyFont="1" applyBorder="1" applyAlignment="1">
      <alignment horizontal="center" vertical="center" wrapText="1"/>
    </xf>
    <xf numFmtId="0" fontId="13" fillId="9" borderId="2" xfId="3" applyNumberFormat="1" applyFont="1" applyFill="1" applyBorder="1" applyAlignment="1" applyProtection="1">
      <alignment horizontal="center" vertical="center" wrapText="1"/>
      <protection locked="0"/>
    </xf>
    <xf numFmtId="0" fontId="12" fillId="7" borderId="15" xfId="0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horizontal="center" vertical="center"/>
    </xf>
    <xf numFmtId="0" fontId="37" fillId="19" borderId="15" xfId="0" applyFont="1" applyFill="1" applyBorder="1" applyAlignment="1">
      <alignment horizontal="center" vertical="center"/>
    </xf>
    <xf numFmtId="49" fontId="37" fillId="19" borderId="20" xfId="0" applyNumberFormat="1" applyFont="1" applyFill="1" applyBorder="1" applyAlignment="1">
      <alignment horizontal="center" vertical="center"/>
    </xf>
    <xf numFmtId="0" fontId="37" fillId="19" borderId="23" xfId="0" applyFont="1" applyFill="1" applyBorder="1" applyAlignment="1">
      <alignment horizontal="center" vertical="center"/>
    </xf>
    <xf numFmtId="49" fontId="0" fillId="0" borderId="0" xfId="0" applyNumberFormat="1" applyBorder="1" applyAlignment="1" applyProtection="1">
      <alignment horizontal="center" vertical="center"/>
      <protection locked="0"/>
    </xf>
    <xf numFmtId="49" fontId="0" fillId="0" borderId="19" xfId="0" applyNumberFormat="1" applyBorder="1" applyAlignment="1" applyProtection="1">
      <alignment horizontal="center" vertical="center"/>
      <protection locked="0"/>
    </xf>
    <xf numFmtId="49" fontId="0" fillId="5" borderId="0" xfId="1" applyNumberFormat="1" applyFont="1" applyFill="1" applyBorder="1" applyAlignment="1" applyProtection="1">
      <alignment horizontal="center" vertical="center"/>
      <protection locked="0"/>
    </xf>
    <xf numFmtId="49" fontId="0" fillId="5" borderId="0" xfId="0" applyNumberFormat="1" applyFill="1" applyBorder="1" applyAlignment="1" applyProtection="1">
      <alignment horizontal="center" vertical="center"/>
      <protection locked="0"/>
    </xf>
    <xf numFmtId="49" fontId="0" fillId="5" borderId="19" xfId="0" applyNumberFormat="1" applyFill="1" applyBorder="1" applyAlignment="1" applyProtection="1">
      <alignment horizontal="center" vertical="center"/>
      <protection locked="0"/>
    </xf>
    <xf numFmtId="49" fontId="0" fillId="0" borderId="0" xfId="0" applyNumberFormat="1" applyFont="1" applyBorder="1" applyAlignment="1" applyProtection="1">
      <alignment horizontal="center" vertical="center"/>
      <protection locked="0"/>
    </xf>
    <xf numFmtId="49" fontId="0" fillId="0" borderId="19" xfId="0" applyNumberFormat="1" applyFont="1" applyBorder="1" applyAlignment="1" applyProtection="1">
      <alignment horizontal="center" vertical="center"/>
      <protection locked="0"/>
    </xf>
    <xf numFmtId="49" fontId="0" fillId="0" borderId="0" xfId="1" applyNumberFormat="1" applyFont="1" applyBorder="1" applyAlignment="1" applyProtection="1">
      <alignment horizontal="center" vertical="center"/>
      <protection locked="0"/>
    </xf>
    <xf numFmtId="49" fontId="0" fillId="6" borderId="0" xfId="1" applyNumberFormat="1" applyFont="1" applyFill="1" applyBorder="1" applyAlignment="1" applyProtection="1">
      <alignment horizontal="center" vertical="center"/>
      <protection locked="0"/>
    </xf>
    <xf numFmtId="49" fontId="0" fillId="6" borderId="0" xfId="0" applyNumberFormat="1" applyFill="1" applyBorder="1" applyAlignment="1" applyProtection="1">
      <alignment horizontal="center" vertical="center"/>
      <protection locked="0"/>
    </xf>
    <xf numFmtId="49" fontId="0" fillId="6" borderId="19" xfId="0" applyNumberFormat="1" applyFill="1" applyBorder="1" applyAlignment="1" applyProtection="1">
      <alignment horizontal="center" vertical="center"/>
      <protection locked="0"/>
    </xf>
    <xf numFmtId="49" fontId="0" fillId="7" borderId="0" xfId="1" applyNumberFormat="1" applyFont="1" applyFill="1" applyBorder="1" applyAlignment="1" applyProtection="1">
      <alignment horizontal="center" vertical="center"/>
      <protection locked="0"/>
    </xf>
    <xf numFmtId="49" fontId="0" fillId="7" borderId="0" xfId="0" applyNumberFormat="1" applyFill="1" applyBorder="1" applyAlignment="1" applyProtection="1">
      <alignment horizontal="center" vertical="center"/>
      <protection locked="0"/>
    </xf>
    <xf numFmtId="49" fontId="0" fillId="7" borderId="19" xfId="0" applyNumberFormat="1" applyFill="1" applyBorder="1" applyAlignment="1" applyProtection="1">
      <alignment horizontal="center" vertical="center"/>
      <protection locked="0"/>
    </xf>
    <xf numFmtId="49" fontId="0" fillId="0" borderId="25" xfId="1" applyNumberFormat="1" applyFont="1" applyBorder="1" applyAlignment="1" applyProtection="1">
      <alignment horizontal="center" vertical="center"/>
      <protection locked="0"/>
    </xf>
    <xf numFmtId="49" fontId="0" fillId="0" borderId="25" xfId="0" applyNumberFormat="1" applyBorder="1" applyAlignment="1" applyProtection="1">
      <alignment horizontal="center" vertical="center"/>
      <protection locked="0"/>
    </xf>
    <xf numFmtId="49" fontId="0" fillId="0" borderId="26" xfId="0" applyNumberFormat="1" applyBorder="1" applyAlignment="1" applyProtection="1">
      <alignment horizontal="center" vertical="center"/>
      <protection locked="0"/>
    </xf>
    <xf numFmtId="44" fontId="2" fillId="5" borderId="0" xfId="1" applyFont="1" applyFill="1" applyBorder="1" applyAlignment="1" applyProtection="1">
      <alignment vertical="center"/>
    </xf>
    <xf numFmtId="44" fontId="0" fillId="5" borderId="0" xfId="1" applyFont="1" applyFill="1" applyBorder="1" applyAlignment="1" applyProtection="1">
      <alignment vertical="center"/>
    </xf>
    <xf numFmtId="44" fontId="1" fillId="5" borderId="0" xfId="1" applyFont="1" applyFill="1" applyBorder="1" applyAlignment="1" applyProtection="1">
      <alignment vertical="center"/>
    </xf>
    <xf numFmtId="44" fontId="2" fillId="5" borderId="15" xfId="1" applyFont="1" applyFill="1" applyBorder="1" applyAlignment="1" applyProtection="1">
      <alignment vertical="center"/>
    </xf>
    <xf numFmtId="44" fontId="2" fillId="5" borderId="52" xfId="1" applyFont="1" applyFill="1" applyBorder="1" applyAlignment="1" applyProtection="1">
      <alignment vertical="center"/>
    </xf>
    <xf numFmtId="44" fontId="2" fillId="6" borderId="0" xfId="1" applyFont="1" applyFill="1" applyBorder="1" applyAlignment="1" applyProtection="1">
      <alignment vertical="center"/>
    </xf>
    <xf numFmtId="44" fontId="0" fillId="6" borderId="0" xfId="1" applyFont="1" applyFill="1" applyBorder="1" applyAlignment="1" applyProtection="1">
      <alignment vertical="center"/>
    </xf>
    <xf numFmtId="44" fontId="2" fillId="6" borderId="15" xfId="1" applyFont="1" applyFill="1" applyBorder="1" applyAlignment="1" applyProtection="1">
      <alignment vertical="center"/>
    </xf>
    <xf numFmtId="44" fontId="2" fillId="6" borderId="52" xfId="1" applyFont="1" applyFill="1" applyBorder="1" applyAlignment="1" applyProtection="1">
      <alignment vertical="center"/>
    </xf>
    <xf numFmtId="44" fontId="0" fillId="7" borderId="0" xfId="1" applyFont="1" applyFill="1" applyBorder="1" applyAlignment="1" applyProtection="1">
      <alignment vertical="center"/>
    </xf>
    <xf numFmtId="44" fontId="1" fillId="7" borderId="0" xfId="1" applyFont="1" applyFill="1" applyBorder="1" applyAlignment="1" applyProtection="1">
      <alignment vertical="center"/>
    </xf>
    <xf numFmtId="44" fontId="2" fillId="7" borderId="15" xfId="1" applyFont="1" applyFill="1" applyBorder="1" applyAlignment="1" applyProtection="1">
      <alignment vertical="center"/>
    </xf>
    <xf numFmtId="44" fontId="2" fillId="7" borderId="52" xfId="1" applyFont="1" applyFill="1" applyBorder="1" applyAlignment="1" applyProtection="1">
      <alignment vertical="center"/>
    </xf>
    <xf numFmtId="44" fontId="2" fillId="7" borderId="0" xfId="1" applyFont="1" applyFill="1" applyBorder="1" applyAlignment="1" applyProtection="1">
      <alignment vertical="center"/>
    </xf>
    <xf numFmtId="49" fontId="0" fillId="0" borderId="20" xfId="1" applyNumberFormat="1" applyFont="1" applyBorder="1" applyAlignment="1" applyProtection="1">
      <alignment horizontal="center" vertical="center"/>
      <protection locked="0"/>
    </xf>
    <xf numFmtId="166" fontId="4" fillId="0" borderId="7" xfId="0" applyNumberFormat="1" applyFont="1" applyBorder="1" applyAlignment="1">
      <alignment horizontal="left" vertical="center"/>
    </xf>
    <xf numFmtId="44" fontId="11" fillId="0" borderId="0" xfId="1" applyFont="1" applyAlignment="1">
      <alignment horizontal="right" vertical="center"/>
    </xf>
    <xf numFmtId="44" fontId="13" fillId="9" borderId="2" xfId="1" applyFont="1" applyFill="1" applyBorder="1" applyAlignment="1" applyProtection="1">
      <alignment horizontal="right"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3" applyNumberFormat="1" applyFont="1" applyFill="1" applyBorder="1" applyAlignment="1" applyProtection="1">
      <alignment horizontal="center" vertical="center" wrapText="1"/>
      <protection locked="0"/>
    </xf>
    <xf numFmtId="44" fontId="13" fillId="0" borderId="0" xfId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 vertical="center"/>
    </xf>
    <xf numFmtId="0" fontId="11" fillId="0" borderId="0" xfId="3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3" fillId="9" borderId="2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>
      <alignment horizontal="left" vertical="center" wrapText="1"/>
    </xf>
    <xf numFmtId="44" fontId="11" fillId="0" borderId="0" xfId="1" applyFont="1" applyBorder="1" applyAlignment="1">
      <alignment horizontal="right" vertical="center"/>
    </xf>
    <xf numFmtId="44" fontId="11" fillId="0" borderId="0" xfId="1" applyFont="1" applyFill="1" applyBorder="1" applyAlignment="1" applyProtection="1">
      <alignment horizontal="right" vertical="center"/>
      <protection locked="0"/>
    </xf>
    <xf numFmtId="44" fontId="11" fillId="0" borderId="0" xfId="1" applyFont="1" applyFill="1" applyBorder="1" applyAlignment="1">
      <alignment horizontal="right" vertical="center"/>
    </xf>
    <xf numFmtId="0" fontId="36" fillId="4" borderId="21" xfId="0" applyFont="1" applyFill="1" applyBorder="1" applyAlignment="1" applyProtection="1">
      <alignment vertical="center"/>
      <protection locked="0"/>
    </xf>
    <xf numFmtId="0" fontId="2" fillId="4" borderId="14" xfId="0" applyFont="1" applyFill="1" applyBorder="1" applyAlignment="1" applyProtection="1">
      <alignment vertical="center"/>
      <protection locked="0"/>
    </xf>
    <xf numFmtId="44" fontId="0" fillId="4" borderId="0" xfId="1" applyFont="1" applyFill="1" applyBorder="1" applyAlignment="1" applyProtection="1">
      <alignment vertical="center"/>
    </xf>
    <xf numFmtId="0" fontId="0" fillId="4" borderId="0" xfId="0" applyFill="1" applyBorder="1" applyAlignment="1" applyProtection="1">
      <alignment vertical="center"/>
      <protection locked="0"/>
    </xf>
    <xf numFmtId="164" fontId="2" fillId="4" borderId="0" xfId="0" applyNumberFormat="1" applyFont="1" applyFill="1" applyBorder="1" applyAlignment="1" applyProtection="1">
      <alignment vertical="center"/>
      <protection locked="0"/>
    </xf>
    <xf numFmtId="49" fontId="0" fillId="4" borderId="0" xfId="0" applyNumberFormat="1" applyFill="1" applyBorder="1" applyAlignment="1" applyProtection="1">
      <alignment horizontal="center" vertical="center"/>
      <protection locked="0"/>
    </xf>
    <xf numFmtId="49" fontId="0" fillId="4" borderId="19" xfId="0" applyNumberFormat="1" applyFill="1" applyBorder="1" applyAlignment="1" applyProtection="1">
      <alignment horizontal="center" vertical="center"/>
      <protection locked="0"/>
    </xf>
    <xf numFmtId="44" fontId="2" fillId="4" borderId="15" xfId="1" applyFont="1" applyFill="1" applyBorder="1" applyAlignment="1" applyProtection="1">
      <alignment vertical="center"/>
    </xf>
    <xf numFmtId="0" fontId="2" fillId="4" borderId="51" xfId="0" applyFont="1" applyFill="1" applyBorder="1" applyAlignment="1" applyProtection="1">
      <alignment horizontal="center" vertical="center"/>
      <protection locked="0"/>
    </xf>
    <xf numFmtId="0" fontId="2" fillId="4" borderId="52" xfId="0" applyFont="1" applyFill="1" applyBorder="1" applyAlignment="1" applyProtection="1">
      <alignment vertical="center"/>
      <protection locked="0"/>
    </xf>
    <xf numFmtId="44" fontId="2" fillId="4" borderId="14" xfId="1" applyFont="1" applyFill="1" applyBorder="1" applyAlignment="1" applyProtection="1">
      <alignment vertical="center"/>
    </xf>
    <xf numFmtId="44" fontId="2" fillId="4" borderId="52" xfId="1" applyFont="1" applyFill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  <protection locked="0"/>
    </xf>
    <xf numFmtId="164" fontId="0" fillId="5" borderId="0" xfId="0" applyNumberFormat="1" applyFill="1" applyBorder="1" applyAlignment="1" applyProtection="1">
      <alignment vertical="center"/>
      <protection locked="0"/>
    </xf>
    <xf numFmtId="164" fontId="0" fillId="0" borderId="0" xfId="0" applyNumberFormat="1" applyFont="1" applyBorder="1" applyAlignment="1" applyProtection="1">
      <alignment vertical="center"/>
      <protection locked="0"/>
    </xf>
    <xf numFmtId="164" fontId="2" fillId="0" borderId="25" xfId="0" applyNumberFormat="1" applyFont="1" applyBorder="1" applyAlignment="1" applyProtection="1">
      <alignment vertical="center"/>
      <protection locked="0"/>
    </xf>
    <xf numFmtId="164" fontId="0" fillId="6" borderId="0" xfId="0" applyNumberFormat="1" applyFill="1" applyBorder="1" applyAlignment="1" applyProtection="1">
      <alignment vertical="center"/>
      <protection locked="0"/>
    </xf>
    <xf numFmtId="164" fontId="2" fillId="0" borderId="25" xfId="0" applyNumberFormat="1" applyFont="1" applyFill="1" applyBorder="1" applyAlignment="1" applyProtection="1">
      <alignment vertical="center"/>
      <protection locked="0"/>
    </xf>
    <xf numFmtId="164" fontId="0" fillId="7" borderId="0" xfId="0" applyNumberFormat="1" applyFill="1" applyBorder="1" applyAlignment="1" applyProtection="1">
      <alignment vertical="center"/>
      <protection locked="0"/>
    </xf>
    <xf numFmtId="49" fontId="0" fillId="0" borderId="0" xfId="0" applyNumberFormat="1" applyBorder="1" applyAlignment="1" applyProtection="1">
      <alignment horizontal="left" vertical="center"/>
      <protection locked="0"/>
    </xf>
    <xf numFmtId="0" fontId="0" fillId="0" borderId="18" xfId="0" applyFont="1" applyBorder="1" applyAlignment="1" applyProtection="1">
      <alignment horizontal="center" vertical="center" wrapText="1"/>
      <protection locked="0"/>
    </xf>
    <xf numFmtId="0" fontId="0" fillId="0" borderId="18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44" fontId="1" fillId="0" borderId="0" xfId="1" applyFont="1" applyFill="1" applyBorder="1" applyAlignment="1" applyProtection="1">
      <alignment vertical="center"/>
      <protection locked="0"/>
    </xf>
    <xf numFmtId="44" fontId="1" fillId="0" borderId="0" xfId="1" applyFont="1" applyFill="1" applyBorder="1" applyAlignment="1" applyProtection="1">
      <alignment vertical="center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49" fontId="0" fillId="0" borderId="0" xfId="0" applyNumberFormat="1" applyFont="1" applyFill="1" applyBorder="1" applyAlignment="1" applyProtection="1">
      <alignment horizontal="center" vertical="center"/>
      <protection locked="0"/>
    </xf>
    <xf numFmtId="0" fontId="32" fillId="10" borderId="28" xfId="0" applyFont="1" applyFill="1" applyBorder="1" applyAlignment="1" applyProtection="1">
      <alignment horizontal="center" vertical="center"/>
    </xf>
    <xf numFmtId="0" fontId="32" fillId="7" borderId="55" xfId="0" applyFont="1" applyFill="1" applyBorder="1" applyAlignment="1" applyProtection="1">
      <alignment horizontal="center" wrapText="1"/>
    </xf>
    <xf numFmtId="0" fontId="32" fillId="4" borderId="33" xfId="0" applyFont="1" applyFill="1" applyBorder="1" applyAlignment="1" applyProtection="1">
      <alignment horizontal="center" wrapText="1"/>
    </xf>
    <xf numFmtId="44" fontId="32" fillId="4" borderId="54" xfId="1" applyFont="1" applyFill="1" applyBorder="1" applyAlignment="1" applyProtection="1">
      <alignment horizontal="center" wrapText="1"/>
    </xf>
    <xf numFmtId="0" fontId="15" fillId="0" borderId="25" xfId="0" applyFont="1" applyBorder="1" applyAlignment="1">
      <alignment vertical="center"/>
    </xf>
    <xf numFmtId="0" fontId="35" fillId="0" borderId="25" xfId="0" applyFont="1" applyFill="1" applyBorder="1" applyAlignment="1" applyProtection="1">
      <alignment vertical="center"/>
    </xf>
    <xf numFmtId="0" fontId="33" fillId="0" borderId="64" xfId="0" applyFont="1" applyBorder="1" applyAlignment="1">
      <alignment horizontal="center" vertical="center"/>
    </xf>
    <xf numFmtId="0" fontId="32" fillId="0" borderId="53" xfId="0" applyFont="1" applyBorder="1" applyAlignment="1" applyProtection="1">
      <alignment horizontal="center" wrapText="1"/>
    </xf>
    <xf numFmtId="1" fontId="32" fillId="10" borderId="0" xfId="0" applyNumberFormat="1" applyFont="1" applyFill="1" applyBorder="1" applyAlignment="1" applyProtection="1">
      <alignment vertical="center"/>
    </xf>
    <xf numFmtId="0" fontId="33" fillId="7" borderId="69" xfId="0" applyFont="1" applyFill="1" applyBorder="1" applyAlignment="1">
      <alignment horizontal="center" wrapText="1"/>
    </xf>
    <xf numFmtId="0" fontId="33" fillId="17" borderId="70" xfId="0" applyFont="1" applyFill="1" applyBorder="1" applyAlignment="1">
      <alignment horizontal="center" wrapText="1"/>
    </xf>
    <xf numFmtId="165" fontId="15" fillId="9" borderId="71" xfId="0" applyNumberFormat="1" applyFont="1" applyFill="1" applyBorder="1" applyAlignment="1" applyProtection="1">
      <alignment vertical="center" wrapText="1"/>
      <protection locked="0"/>
    </xf>
    <xf numFmtId="165" fontId="15" fillId="9" borderId="72" xfId="0" applyNumberFormat="1" applyFont="1" applyFill="1" applyBorder="1" applyAlignment="1" applyProtection="1">
      <alignment vertical="center" wrapText="1"/>
      <protection locked="0"/>
    </xf>
    <xf numFmtId="165" fontId="15" fillId="9" borderId="73" xfId="0" applyNumberFormat="1" applyFont="1" applyFill="1" applyBorder="1" applyAlignment="1" applyProtection="1">
      <alignment vertical="center" wrapText="1"/>
      <protection locked="0"/>
    </xf>
    <xf numFmtId="165" fontId="15" fillId="9" borderId="74" xfId="0" applyNumberFormat="1" applyFont="1" applyFill="1" applyBorder="1" applyAlignment="1" applyProtection="1">
      <alignment vertical="center" wrapText="1"/>
      <protection locked="0"/>
    </xf>
    <xf numFmtId="165" fontId="15" fillId="9" borderId="75" xfId="0" applyNumberFormat="1" applyFont="1" applyFill="1" applyBorder="1" applyAlignment="1" applyProtection="1">
      <alignment vertical="center" wrapText="1"/>
      <protection locked="0"/>
    </xf>
    <xf numFmtId="165" fontId="15" fillId="9" borderId="76" xfId="0" applyNumberFormat="1" applyFont="1" applyFill="1" applyBorder="1" applyAlignment="1" applyProtection="1">
      <alignment vertical="center" wrapText="1"/>
      <protection locked="0"/>
    </xf>
    <xf numFmtId="0" fontId="15" fillId="0" borderId="23" xfId="0" applyFont="1" applyBorder="1" applyAlignment="1">
      <alignment vertical="center"/>
    </xf>
    <xf numFmtId="0" fontId="32" fillId="7" borderId="9" xfId="0" applyFont="1" applyFill="1" applyBorder="1" applyAlignment="1" applyProtection="1">
      <alignment horizontal="center" wrapText="1"/>
    </xf>
    <xf numFmtId="0" fontId="33" fillId="17" borderId="1" xfId="0" applyFont="1" applyFill="1" applyBorder="1" applyAlignment="1">
      <alignment horizontal="center" wrapText="1"/>
    </xf>
    <xf numFmtId="0" fontId="32" fillId="8" borderId="1" xfId="0" applyFont="1" applyFill="1" applyBorder="1" applyAlignment="1" applyProtection="1">
      <alignment horizontal="center" wrapText="1"/>
    </xf>
    <xf numFmtId="44" fontId="32" fillId="8" borderId="63" xfId="1" applyFont="1" applyFill="1" applyBorder="1" applyAlignment="1" applyProtection="1">
      <alignment horizontal="center" wrapText="1"/>
    </xf>
    <xf numFmtId="44" fontId="32" fillId="0" borderId="23" xfId="1" applyFont="1" applyFill="1" applyBorder="1" applyAlignment="1" applyProtection="1">
      <alignment horizontal="center" vertical="center"/>
    </xf>
    <xf numFmtId="0" fontId="35" fillId="9" borderId="71" xfId="0" applyFont="1" applyFill="1" applyBorder="1" applyAlignment="1" applyProtection="1">
      <alignment horizontal="center" vertical="center" wrapText="1" shrinkToFit="1"/>
      <protection locked="0"/>
    </xf>
    <xf numFmtId="165" fontId="35" fillId="9" borderId="78" xfId="0" applyNumberFormat="1" applyFont="1" applyFill="1" applyBorder="1" applyAlignment="1" applyProtection="1">
      <alignment horizontal="center" vertical="center" wrapText="1"/>
      <protection locked="0"/>
    </xf>
    <xf numFmtId="44" fontId="35" fillId="9" borderId="72" xfId="1" applyFont="1" applyFill="1" applyBorder="1" applyAlignment="1" applyProtection="1">
      <alignment horizontal="right" vertical="center" wrapText="1"/>
      <protection locked="0"/>
    </xf>
    <xf numFmtId="0" fontId="35" fillId="9" borderId="73" xfId="0" applyFont="1" applyFill="1" applyBorder="1" applyAlignment="1" applyProtection="1">
      <alignment horizontal="center" vertical="center" wrapText="1" shrinkToFit="1"/>
      <protection locked="0"/>
    </xf>
    <xf numFmtId="165" fontId="35" fillId="9" borderId="79" xfId="0" applyNumberFormat="1" applyFont="1" applyFill="1" applyBorder="1" applyAlignment="1" applyProtection="1">
      <alignment horizontal="center" vertical="center" wrapText="1"/>
      <protection locked="0"/>
    </xf>
    <xf numFmtId="44" fontId="35" fillId="9" borderId="74" xfId="1" applyFont="1" applyFill="1" applyBorder="1" applyAlignment="1" applyProtection="1">
      <alignment horizontal="right" vertical="center" wrapText="1"/>
      <protection locked="0"/>
    </xf>
    <xf numFmtId="165" fontId="15" fillId="9" borderId="80" xfId="0" applyNumberFormat="1" applyFont="1" applyFill="1" applyBorder="1" applyAlignment="1" applyProtection="1">
      <alignment vertical="center" wrapText="1"/>
      <protection locked="0"/>
    </xf>
    <xf numFmtId="165" fontId="15" fillId="9" borderId="81" xfId="0" applyNumberFormat="1" applyFont="1" applyFill="1" applyBorder="1" applyAlignment="1" applyProtection="1">
      <alignment vertical="center" wrapText="1"/>
      <protection locked="0"/>
    </xf>
    <xf numFmtId="0" fontId="15" fillId="9" borderId="82" xfId="0" applyFont="1" applyFill="1" applyBorder="1" applyAlignment="1">
      <alignment vertical="center"/>
    </xf>
    <xf numFmtId="0" fontId="15" fillId="9" borderId="82" xfId="0" applyFont="1" applyFill="1" applyBorder="1" applyAlignment="1">
      <alignment vertical="center" wrapText="1"/>
    </xf>
    <xf numFmtId="0" fontId="15" fillId="9" borderId="83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33" fillId="9" borderId="50" xfId="0" applyFont="1" applyFill="1" applyBorder="1" applyAlignment="1">
      <alignment horizontal="center" wrapText="1"/>
    </xf>
    <xf numFmtId="0" fontId="33" fillId="7" borderId="89" xfId="0" applyFont="1" applyFill="1" applyBorder="1" applyAlignment="1">
      <alignment horizontal="center" vertical="center"/>
    </xf>
    <xf numFmtId="0" fontId="33" fillId="17" borderId="90" xfId="0" applyFont="1" applyFill="1" applyBorder="1" applyAlignment="1">
      <alignment horizontal="center" vertical="center"/>
    </xf>
    <xf numFmtId="0" fontId="33" fillId="4" borderId="90" xfId="0" applyFont="1" applyFill="1" applyBorder="1" applyAlignment="1">
      <alignment vertical="center"/>
    </xf>
    <xf numFmtId="44" fontId="33" fillId="4" borderId="91" xfId="1" applyFont="1" applyFill="1" applyBorder="1" applyAlignment="1">
      <alignment vertical="center"/>
    </xf>
    <xf numFmtId="165" fontId="35" fillId="9" borderId="86" xfId="0" applyNumberFormat="1" applyFont="1" applyFill="1" applyBorder="1" applyAlignment="1" applyProtection="1">
      <alignment horizontal="center" vertical="center" wrapText="1"/>
      <protection locked="0"/>
    </xf>
    <xf numFmtId="1" fontId="35" fillId="9" borderId="87" xfId="0" applyNumberFormat="1" applyFont="1" applyFill="1" applyBorder="1" applyAlignment="1" applyProtection="1">
      <alignment horizontal="center" vertical="center" wrapText="1" shrinkToFit="1"/>
      <protection locked="0"/>
    </xf>
    <xf numFmtId="1" fontId="35" fillId="12" borderId="87" xfId="0" applyNumberFormat="1" applyFont="1" applyFill="1" applyBorder="1" applyAlignment="1" applyProtection="1">
      <alignment horizontal="center" vertical="center" wrapText="1" shrinkToFit="1"/>
    </xf>
    <xf numFmtId="165" fontId="35" fillId="9" borderId="87" xfId="0" applyNumberFormat="1" applyFont="1" applyFill="1" applyBorder="1" applyAlignment="1" applyProtection="1">
      <alignment horizontal="center" vertical="center" wrapText="1"/>
      <protection locked="0"/>
    </xf>
    <xf numFmtId="44" fontId="35" fillId="9" borderId="88" xfId="1" applyFont="1" applyFill="1" applyBorder="1" applyAlignment="1" applyProtection="1">
      <alignment horizontal="right" vertical="center" wrapText="1"/>
      <protection locked="0"/>
    </xf>
    <xf numFmtId="165" fontId="35" fillId="9" borderId="71" xfId="0" applyNumberFormat="1" applyFont="1" applyFill="1" applyBorder="1" applyAlignment="1" applyProtection="1">
      <alignment horizontal="center" vertical="center" wrapText="1"/>
      <protection locked="0"/>
    </xf>
    <xf numFmtId="1" fontId="35" fillId="9" borderId="78" xfId="0" applyNumberFormat="1" applyFont="1" applyFill="1" applyBorder="1" applyAlignment="1" applyProtection="1">
      <alignment horizontal="center" vertical="center" wrapText="1" shrinkToFit="1"/>
      <protection locked="0"/>
    </xf>
    <xf numFmtId="1" fontId="35" fillId="12" borderId="78" xfId="0" applyNumberFormat="1" applyFont="1" applyFill="1" applyBorder="1" applyAlignment="1" applyProtection="1">
      <alignment horizontal="center" vertical="center" wrapText="1" shrinkToFit="1"/>
    </xf>
    <xf numFmtId="44" fontId="35" fillId="9" borderId="94" xfId="1" applyFont="1" applyFill="1" applyBorder="1" applyAlignment="1" applyProtection="1">
      <alignment horizontal="right" vertical="center" wrapText="1"/>
      <protection locked="0"/>
    </xf>
    <xf numFmtId="165" fontId="35" fillId="9" borderId="95" xfId="0" applyNumberFormat="1" applyFont="1" applyFill="1" applyBorder="1" applyAlignment="1" applyProtection="1">
      <alignment horizontal="center" vertical="center" wrapText="1"/>
      <protection locked="0"/>
    </xf>
    <xf numFmtId="1" fontId="35" fillId="9" borderId="96" xfId="0" applyNumberFormat="1" applyFont="1" applyFill="1" applyBorder="1" applyAlignment="1" applyProtection="1">
      <alignment horizontal="center" vertical="center" wrapText="1" shrinkToFit="1"/>
      <protection locked="0"/>
    </xf>
    <xf numFmtId="1" fontId="35" fillId="12" borderId="96" xfId="0" applyNumberFormat="1" applyFont="1" applyFill="1" applyBorder="1" applyAlignment="1" applyProtection="1">
      <alignment horizontal="center" vertical="center" wrapText="1" shrinkToFit="1"/>
    </xf>
    <xf numFmtId="165" fontId="35" fillId="9" borderId="96" xfId="0" applyNumberFormat="1" applyFont="1" applyFill="1" applyBorder="1" applyAlignment="1" applyProtection="1">
      <alignment horizontal="center" vertical="center" wrapText="1"/>
      <protection locked="0"/>
    </xf>
    <xf numFmtId="44" fontId="35" fillId="9" borderId="97" xfId="1" applyFont="1" applyFill="1" applyBorder="1" applyAlignment="1" applyProtection="1">
      <alignment horizontal="right" vertical="center" wrapText="1"/>
      <protection locked="0"/>
    </xf>
    <xf numFmtId="14" fontId="35" fillId="9" borderId="75" xfId="0" applyNumberFormat="1" applyFont="1" applyFill="1" applyBorder="1" applyAlignment="1" applyProtection="1">
      <alignment horizontal="center" vertical="center" wrapText="1" shrinkToFit="1"/>
      <protection locked="0"/>
    </xf>
    <xf numFmtId="14" fontId="35" fillId="9" borderId="71" xfId="0" applyNumberFormat="1" applyFont="1" applyFill="1" applyBorder="1" applyAlignment="1" applyProtection="1">
      <alignment horizontal="center" vertical="center" wrapText="1" shrinkToFit="1"/>
      <protection locked="0"/>
    </xf>
    <xf numFmtId="165" fontId="15" fillId="9" borderId="77" xfId="0" applyNumberFormat="1" applyFont="1" applyFill="1" applyBorder="1" applyAlignment="1" applyProtection="1">
      <alignment horizontal="center" vertical="center" wrapText="1"/>
      <protection locked="0"/>
    </xf>
    <xf numFmtId="165" fontId="15" fillId="9" borderId="78" xfId="0" applyNumberFormat="1" applyFont="1" applyFill="1" applyBorder="1" applyAlignment="1" applyProtection="1">
      <alignment horizontal="center" vertical="center" wrapText="1"/>
      <protection locked="0"/>
    </xf>
    <xf numFmtId="165" fontId="15" fillId="9" borderId="79" xfId="0" applyNumberFormat="1" applyFont="1" applyFill="1" applyBorder="1" applyAlignment="1" applyProtection="1">
      <alignment horizontal="center" vertical="center" wrapText="1"/>
      <protection locked="0"/>
    </xf>
    <xf numFmtId="0" fontId="41" fillId="11" borderId="33" xfId="0" applyFont="1" applyFill="1" applyBorder="1" applyAlignment="1" applyProtection="1">
      <alignment horizontal="center" textRotation="90" wrapText="1"/>
    </xf>
    <xf numFmtId="0" fontId="41" fillId="12" borderId="33" xfId="0" applyFont="1" applyFill="1" applyBorder="1" applyAlignment="1" applyProtection="1">
      <alignment horizontal="center" textRotation="90" wrapText="1"/>
    </xf>
    <xf numFmtId="0" fontId="41" fillId="0" borderId="33" xfId="0" applyFont="1" applyBorder="1" applyAlignment="1" applyProtection="1">
      <alignment horizontal="center" textRotation="90" wrapText="1"/>
    </xf>
    <xf numFmtId="0" fontId="12" fillId="8" borderId="2" xfId="0" applyFont="1" applyFill="1" applyBorder="1" applyAlignment="1" applyProtection="1">
      <alignment horizontal="center" vertical="center" wrapText="1"/>
      <protection locked="0"/>
    </xf>
    <xf numFmtId="0" fontId="12" fillId="8" borderId="2" xfId="3" applyNumberFormat="1" applyFont="1" applyFill="1" applyBorder="1" applyAlignment="1" applyProtection="1">
      <alignment horizontal="center" vertical="center" wrapText="1"/>
      <protection locked="0"/>
    </xf>
    <xf numFmtId="44" fontId="12" fillId="8" borderId="2" xfId="1" applyFont="1" applyFill="1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 wrapText="1"/>
      <protection locked="0"/>
    </xf>
    <xf numFmtId="0" fontId="42" fillId="0" borderId="0" xfId="0" applyFont="1" applyAlignment="1" applyProtection="1">
      <alignment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0" fontId="40" fillId="0" borderId="8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30" fillId="0" borderId="32" xfId="0" applyFont="1" applyBorder="1" applyAlignment="1">
      <alignment horizontal="left" vertical="center" wrapText="1"/>
    </xf>
    <xf numFmtId="0" fontId="30" fillId="0" borderId="11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32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25" fillId="6" borderId="20" xfId="0" applyFont="1" applyFill="1" applyBorder="1" applyAlignment="1">
      <alignment horizontal="center" vertical="top"/>
    </xf>
    <xf numFmtId="0" fontId="25" fillId="6" borderId="23" xfId="0" applyFont="1" applyFill="1" applyBorder="1" applyAlignment="1">
      <alignment horizontal="center" vertical="top"/>
    </xf>
    <xf numFmtId="0" fontId="6" fillId="6" borderId="1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19" fillId="6" borderId="27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center" vertical="center"/>
    </xf>
    <xf numFmtId="0" fontId="25" fillId="6" borderId="20" xfId="0" applyFont="1" applyFill="1" applyBorder="1" applyAlignment="1">
      <alignment horizontal="center" vertical="top" wrapText="1"/>
    </xf>
    <xf numFmtId="0" fontId="26" fillId="6" borderId="21" xfId="0" applyFont="1" applyFill="1" applyBorder="1" applyAlignment="1">
      <alignment horizontal="center" vertical="center"/>
    </xf>
    <xf numFmtId="0" fontId="26" fillId="6" borderId="14" xfId="0" applyFont="1" applyFill="1" applyBorder="1" applyAlignment="1">
      <alignment horizontal="center" vertical="center"/>
    </xf>
    <xf numFmtId="0" fontId="26" fillId="6" borderId="17" xfId="0" applyFont="1" applyFill="1" applyBorder="1" applyAlignment="1">
      <alignment horizontal="center" vertical="center"/>
    </xf>
    <xf numFmtId="0" fontId="26" fillId="6" borderId="18" xfId="0" applyFont="1" applyFill="1" applyBorder="1" applyAlignment="1">
      <alignment horizontal="center" vertical="center"/>
    </xf>
    <xf numFmtId="0" fontId="26" fillId="6" borderId="0" xfId="0" applyFont="1" applyFill="1" applyBorder="1" applyAlignment="1">
      <alignment horizontal="center" vertical="center"/>
    </xf>
    <xf numFmtId="0" fontId="26" fillId="6" borderId="19" xfId="0" applyFont="1" applyFill="1" applyBorder="1" applyAlignment="1">
      <alignment horizontal="center" vertical="center"/>
    </xf>
    <xf numFmtId="0" fontId="26" fillId="6" borderId="24" xfId="0" applyFont="1" applyFill="1" applyBorder="1" applyAlignment="1">
      <alignment horizontal="center" vertical="center"/>
    </xf>
    <xf numFmtId="0" fontId="26" fillId="6" borderId="25" xfId="0" applyFont="1" applyFill="1" applyBorder="1" applyAlignment="1">
      <alignment horizontal="center" vertical="center"/>
    </xf>
    <xf numFmtId="0" fontId="26" fillId="6" borderId="26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2" fillId="4" borderId="27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44" fontId="2" fillId="4" borderId="27" xfId="1" applyFont="1" applyFill="1" applyBorder="1" applyAlignment="1">
      <alignment horizontal="center" vertical="center"/>
    </xf>
    <xf numFmtId="44" fontId="2" fillId="4" borderId="23" xfId="1" applyFont="1" applyFill="1" applyBorder="1" applyAlignment="1">
      <alignment horizontal="center" vertical="center"/>
    </xf>
    <xf numFmtId="44" fontId="2" fillId="5" borderId="27" xfId="1" applyFont="1" applyFill="1" applyBorder="1" applyAlignment="1">
      <alignment horizontal="center" vertical="center"/>
    </xf>
    <xf numFmtId="44" fontId="2" fillId="5" borderId="23" xfId="1" applyFont="1" applyFill="1" applyBorder="1" applyAlignment="1">
      <alignment horizontal="center" vertical="center"/>
    </xf>
    <xf numFmtId="44" fontId="2" fillId="5" borderId="21" xfId="1" applyFont="1" applyFill="1" applyBorder="1" applyAlignment="1">
      <alignment horizontal="center" vertical="center"/>
    </xf>
    <xf numFmtId="44" fontId="2" fillId="5" borderId="24" xfId="1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  <xf numFmtId="44" fontId="2" fillId="6" borderId="27" xfId="1" applyFont="1" applyFill="1" applyBorder="1" applyAlignment="1">
      <alignment horizontal="center" vertical="center"/>
    </xf>
    <xf numFmtId="44" fontId="2" fillId="6" borderId="23" xfId="1" applyFont="1" applyFill="1" applyBorder="1" applyAlignment="1">
      <alignment horizontal="center" vertical="center"/>
    </xf>
    <xf numFmtId="0" fontId="2" fillId="6" borderId="27" xfId="0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44" fontId="2" fillId="7" borderId="27" xfId="1" applyFont="1" applyFill="1" applyBorder="1" applyAlignment="1">
      <alignment horizontal="center" vertical="center"/>
    </xf>
    <xf numFmtId="44" fontId="2" fillId="7" borderId="23" xfId="1" applyFont="1" applyFill="1" applyBorder="1" applyAlignment="1">
      <alignment horizontal="center" vertical="center"/>
    </xf>
    <xf numFmtId="0" fontId="2" fillId="7" borderId="27" xfId="0" applyFont="1" applyFill="1" applyBorder="1" applyAlignment="1">
      <alignment horizontal="center" vertical="center"/>
    </xf>
    <xf numFmtId="0" fontId="2" fillId="7" borderId="23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/>
    </xf>
    <xf numFmtId="0" fontId="28" fillId="6" borderId="27" xfId="0" applyFont="1" applyFill="1" applyBorder="1" applyAlignment="1" applyProtection="1">
      <alignment horizontal="center" vertical="center"/>
      <protection locked="0"/>
    </xf>
    <xf numFmtId="0" fontId="0" fillId="6" borderId="23" xfId="0" applyFill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9" fillId="4" borderId="27" xfId="0" applyFont="1" applyFill="1" applyBorder="1" applyAlignment="1" applyProtection="1">
      <alignment horizontal="center" vertical="center"/>
      <protection locked="0"/>
    </xf>
    <xf numFmtId="0" fontId="29" fillId="4" borderId="23" xfId="0" applyFont="1" applyFill="1" applyBorder="1" applyAlignment="1" applyProtection="1">
      <alignment horizontal="center" vertical="center"/>
      <protection locked="0"/>
    </xf>
    <xf numFmtId="0" fontId="2" fillId="4" borderId="27" xfId="0" applyFont="1" applyFill="1" applyBorder="1" applyAlignment="1" applyProtection="1">
      <alignment horizontal="center" vertical="center"/>
      <protection locked="0"/>
    </xf>
    <xf numFmtId="0" fontId="2" fillId="4" borderId="23" xfId="0" applyFont="1" applyFill="1" applyBorder="1" applyAlignment="1" applyProtection="1">
      <alignment horizontal="center" vertical="center"/>
      <protection locked="0"/>
    </xf>
    <xf numFmtId="44" fontId="2" fillId="4" borderId="44" xfId="1" applyFont="1" applyFill="1" applyBorder="1" applyAlignment="1" applyProtection="1">
      <alignment horizontal="center" vertical="center" wrapText="1"/>
      <protection locked="0"/>
    </xf>
    <xf numFmtId="44" fontId="2" fillId="4" borderId="23" xfId="1" applyFont="1" applyFill="1" applyBorder="1" applyAlignment="1" applyProtection="1">
      <alignment horizontal="center" vertical="center" wrapText="1"/>
      <protection locked="0"/>
    </xf>
    <xf numFmtId="44" fontId="2" fillId="4" borderId="20" xfId="1" applyFont="1" applyFill="1" applyBorder="1" applyAlignment="1" applyProtection="1">
      <alignment horizontal="center" vertical="center"/>
      <protection locked="0"/>
    </xf>
    <xf numFmtId="44" fontId="2" fillId="4" borderId="23" xfId="1" applyFont="1" applyFill="1" applyBorder="1" applyAlignment="1" applyProtection="1">
      <alignment horizontal="center" vertical="center"/>
      <protection locked="0"/>
    </xf>
    <xf numFmtId="0" fontId="2" fillId="4" borderId="27" xfId="0" applyFont="1" applyFill="1" applyBorder="1" applyAlignment="1" applyProtection="1">
      <alignment horizontal="center" vertical="center" wrapText="1"/>
      <protection locked="0"/>
    </xf>
    <xf numFmtId="0" fontId="2" fillId="4" borderId="23" xfId="0" applyFont="1" applyFill="1" applyBorder="1" applyAlignment="1" applyProtection="1">
      <alignment horizontal="center" vertical="center" wrapText="1"/>
      <protection locked="0"/>
    </xf>
    <xf numFmtId="0" fontId="29" fillId="5" borderId="27" xfId="0" applyFont="1" applyFill="1" applyBorder="1" applyAlignment="1" applyProtection="1">
      <alignment horizontal="center" vertical="center"/>
      <protection locked="0"/>
    </xf>
    <xf numFmtId="0" fontId="29" fillId="5" borderId="23" xfId="0" applyFont="1" applyFill="1" applyBorder="1" applyAlignment="1" applyProtection="1">
      <alignment horizontal="center" vertical="center"/>
      <protection locked="0"/>
    </xf>
    <xf numFmtId="0" fontId="2" fillId="5" borderId="27" xfId="0" applyFont="1" applyFill="1" applyBorder="1" applyAlignment="1" applyProtection="1">
      <alignment horizontal="center" vertical="center"/>
      <protection locked="0"/>
    </xf>
    <xf numFmtId="0" fontId="2" fillId="5" borderId="23" xfId="0" applyFont="1" applyFill="1" applyBorder="1" applyAlignment="1" applyProtection="1">
      <alignment horizontal="center" vertical="center"/>
      <protection locked="0"/>
    </xf>
    <xf numFmtId="44" fontId="2" fillId="5" borderId="27" xfId="1" applyFont="1" applyFill="1" applyBorder="1" applyAlignment="1" applyProtection="1">
      <alignment horizontal="center" vertical="center" wrapText="1"/>
      <protection locked="0"/>
    </xf>
    <xf numFmtId="44" fontId="2" fillId="5" borderId="23" xfId="1" applyFont="1" applyFill="1" applyBorder="1" applyAlignment="1" applyProtection="1">
      <alignment horizontal="center" vertical="center" wrapText="1"/>
      <protection locked="0"/>
    </xf>
    <xf numFmtId="44" fontId="2" fillId="5" borderId="20" xfId="1" applyFont="1" applyFill="1" applyBorder="1" applyAlignment="1" applyProtection="1">
      <alignment horizontal="center" vertical="center"/>
      <protection locked="0"/>
    </xf>
    <xf numFmtId="44" fontId="2" fillId="5" borderId="23" xfId="1" applyFont="1" applyFill="1" applyBorder="1" applyAlignment="1" applyProtection="1">
      <alignment horizontal="center" vertical="center"/>
      <protection locked="0"/>
    </xf>
    <xf numFmtId="0" fontId="29" fillId="6" borderId="27" xfId="0" applyFont="1" applyFill="1" applyBorder="1" applyAlignment="1" applyProtection="1">
      <alignment horizontal="center" vertical="center"/>
      <protection locked="0"/>
    </xf>
    <xf numFmtId="0" fontId="29" fillId="6" borderId="23" xfId="0" applyFont="1" applyFill="1" applyBorder="1" applyAlignment="1" applyProtection="1">
      <alignment horizontal="center" vertical="center"/>
      <protection locked="0"/>
    </xf>
    <xf numFmtId="0" fontId="2" fillId="6" borderId="27" xfId="0" applyFont="1" applyFill="1" applyBorder="1" applyAlignment="1" applyProtection="1">
      <alignment horizontal="center" vertical="center"/>
      <protection locked="0"/>
    </xf>
    <xf numFmtId="0" fontId="2" fillId="6" borderId="23" xfId="0" applyFont="1" applyFill="1" applyBorder="1" applyAlignment="1" applyProtection="1">
      <alignment horizontal="center" vertical="center"/>
      <protection locked="0"/>
    </xf>
    <xf numFmtId="44" fontId="2" fillId="6" borderId="27" xfId="1" applyFont="1" applyFill="1" applyBorder="1" applyAlignment="1" applyProtection="1">
      <alignment horizontal="center" vertical="center" wrapText="1"/>
      <protection locked="0"/>
    </xf>
    <xf numFmtId="44" fontId="2" fillId="6" borderId="23" xfId="1" applyFont="1" applyFill="1" applyBorder="1" applyAlignment="1" applyProtection="1">
      <alignment horizontal="center" vertical="center" wrapText="1"/>
      <protection locked="0"/>
    </xf>
    <xf numFmtId="44" fontId="2" fillId="6" borderId="20" xfId="1" applyFont="1" applyFill="1" applyBorder="1" applyAlignment="1" applyProtection="1">
      <alignment horizontal="center" vertical="center"/>
      <protection locked="0"/>
    </xf>
    <xf numFmtId="44" fontId="2" fillId="6" borderId="23" xfId="1" applyFont="1" applyFill="1" applyBorder="1" applyAlignment="1" applyProtection="1">
      <alignment horizontal="center" vertical="center"/>
      <protection locked="0"/>
    </xf>
    <xf numFmtId="0" fontId="29" fillId="7" borderId="27" xfId="0" applyFont="1" applyFill="1" applyBorder="1" applyAlignment="1" applyProtection="1">
      <alignment horizontal="center" vertical="center"/>
      <protection locked="0"/>
    </xf>
    <xf numFmtId="0" fontId="29" fillId="7" borderId="23" xfId="0" applyFont="1" applyFill="1" applyBorder="1" applyAlignment="1" applyProtection="1">
      <alignment horizontal="center" vertical="center"/>
      <protection locked="0"/>
    </xf>
    <xf numFmtId="0" fontId="2" fillId="7" borderId="27" xfId="0" applyFont="1" applyFill="1" applyBorder="1" applyAlignment="1" applyProtection="1">
      <alignment horizontal="center" vertical="center"/>
      <protection locked="0"/>
    </xf>
    <xf numFmtId="0" fontId="2" fillId="7" borderId="23" xfId="0" applyFont="1" applyFill="1" applyBorder="1" applyAlignment="1" applyProtection="1">
      <alignment horizontal="center" vertical="center"/>
      <protection locked="0"/>
    </xf>
    <xf numFmtId="44" fontId="2" fillId="7" borderId="27" xfId="1" applyFont="1" applyFill="1" applyBorder="1" applyAlignment="1" applyProtection="1">
      <alignment horizontal="center" vertical="center" wrapText="1"/>
      <protection locked="0"/>
    </xf>
    <xf numFmtId="44" fontId="2" fillId="7" borderId="23" xfId="1" applyFont="1" applyFill="1" applyBorder="1" applyAlignment="1" applyProtection="1">
      <alignment horizontal="center" vertical="center" wrapText="1"/>
      <protection locked="0"/>
    </xf>
    <xf numFmtId="44" fontId="2" fillId="7" borderId="20" xfId="1" applyFont="1" applyFill="1" applyBorder="1" applyAlignment="1" applyProtection="1">
      <alignment horizontal="center" vertical="center"/>
      <protection locked="0"/>
    </xf>
    <xf numFmtId="44" fontId="2" fillId="7" borderId="23" xfId="1" applyFont="1" applyFill="1" applyBorder="1" applyAlignment="1" applyProtection="1">
      <alignment horizontal="center" vertical="center"/>
      <protection locked="0"/>
    </xf>
    <xf numFmtId="0" fontId="2" fillId="6" borderId="27" xfId="0" applyFont="1" applyFill="1" applyBorder="1" applyAlignment="1" applyProtection="1">
      <alignment horizontal="center" vertical="center" wrapText="1"/>
      <protection locked="0"/>
    </xf>
    <xf numFmtId="0" fontId="2" fillId="6" borderId="23" xfId="0" applyFont="1" applyFill="1" applyBorder="1" applyAlignment="1" applyProtection="1">
      <alignment horizontal="center" vertical="center" wrapText="1"/>
      <protection locked="0"/>
    </xf>
    <xf numFmtId="49" fontId="2" fillId="5" borderId="27" xfId="1" applyNumberFormat="1" applyFont="1" applyFill="1" applyBorder="1" applyAlignment="1" applyProtection="1">
      <alignment horizontal="center" vertical="center" wrapText="1"/>
      <protection locked="0"/>
    </xf>
    <xf numFmtId="49" fontId="2" fillId="5" borderId="23" xfId="1" applyNumberFormat="1" applyFont="1" applyFill="1" applyBorder="1" applyAlignment="1" applyProtection="1">
      <alignment horizontal="center" vertical="center" wrapText="1"/>
      <protection locked="0"/>
    </xf>
    <xf numFmtId="0" fontId="2" fillId="5" borderId="27" xfId="0" applyFont="1" applyFill="1" applyBorder="1" applyAlignment="1" applyProtection="1">
      <alignment horizontal="center" vertical="center" wrapText="1"/>
      <protection locked="0"/>
    </xf>
    <xf numFmtId="0" fontId="2" fillId="5" borderId="23" xfId="0" applyFont="1" applyFill="1" applyBorder="1" applyAlignment="1" applyProtection="1">
      <alignment horizontal="center" vertical="center" wrapText="1"/>
      <protection locked="0"/>
    </xf>
    <xf numFmtId="0" fontId="2" fillId="7" borderId="27" xfId="0" applyFont="1" applyFill="1" applyBorder="1" applyAlignment="1" applyProtection="1">
      <alignment horizontal="center" vertical="center" wrapText="1"/>
      <protection locked="0"/>
    </xf>
    <xf numFmtId="0" fontId="2" fillId="7" borderId="23" xfId="0" applyFont="1" applyFill="1" applyBorder="1" applyAlignment="1" applyProtection="1">
      <alignment horizontal="center" vertical="center" wrapText="1"/>
      <protection locked="0"/>
    </xf>
    <xf numFmtId="44" fontId="2" fillId="7" borderId="20" xfId="1" applyFont="1" applyFill="1" applyBorder="1" applyAlignment="1" applyProtection="1">
      <alignment horizontal="center" vertical="center" wrapText="1"/>
      <protection locked="0"/>
    </xf>
    <xf numFmtId="0" fontId="28" fillId="7" borderId="27" xfId="0" applyFont="1" applyFill="1" applyBorder="1" applyAlignment="1" applyProtection="1">
      <alignment horizontal="center" vertical="center"/>
      <protection locked="0"/>
    </xf>
    <xf numFmtId="0" fontId="0" fillId="7" borderId="23" xfId="0" applyFill="1" applyBorder="1" applyAlignment="1" applyProtection="1">
      <alignment horizontal="center" vertical="center"/>
      <protection locked="0"/>
    </xf>
    <xf numFmtId="49" fontId="2" fillId="7" borderId="27" xfId="1" applyNumberFormat="1" applyFont="1" applyFill="1" applyBorder="1" applyAlignment="1" applyProtection="1">
      <alignment horizontal="center" vertical="center" wrapText="1"/>
      <protection locked="0"/>
    </xf>
    <xf numFmtId="49" fontId="2" fillId="7" borderId="23" xfId="1" applyNumberFormat="1" applyFont="1" applyFill="1" applyBorder="1" applyAlignment="1" applyProtection="1">
      <alignment horizontal="center" vertical="center" wrapText="1"/>
      <protection locked="0"/>
    </xf>
    <xf numFmtId="44" fontId="2" fillId="5" borderId="20" xfId="1" applyFont="1" applyFill="1" applyBorder="1" applyAlignment="1" applyProtection="1">
      <alignment horizontal="center" vertical="center" wrapText="1"/>
      <protection locked="0"/>
    </xf>
    <xf numFmtId="0" fontId="28" fillId="5" borderId="27" xfId="0" applyFont="1" applyFill="1" applyBorder="1" applyAlignment="1" applyProtection="1">
      <alignment horizontal="center" vertical="center"/>
      <protection locked="0"/>
    </xf>
    <xf numFmtId="0" fontId="0" fillId="5" borderId="23" xfId="0" applyFill="1" applyBorder="1" applyAlignment="1" applyProtection="1">
      <alignment horizontal="center" vertical="center"/>
      <protection locked="0"/>
    </xf>
    <xf numFmtId="44" fontId="2" fillId="6" borderId="20" xfId="1" applyFont="1" applyFill="1" applyBorder="1" applyAlignment="1" applyProtection="1">
      <alignment horizontal="center" vertical="center" wrapText="1"/>
      <protection locked="0"/>
    </xf>
    <xf numFmtId="49" fontId="2" fillId="4" borderId="18" xfId="0" applyNumberFormat="1" applyFont="1" applyFill="1" applyBorder="1" applyAlignment="1" applyProtection="1">
      <alignment horizontal="center" vertical="center"/>
      <protection locked="0"/>
    </xf>
    <xf numFmtId="49" fontId="2" fillId="4" borderId="24" xfId="0" applyNumberFormat="1" applyFont="1" applyFill="1" applyBorder="1" applyAlignment="1" applyProtection="1">
      <alignment horizontal="center" vertical="center"/>
      <protection locked="0"/>
    </xf>
    <xf numFmtId="49" fontId="2" fillId="4" borderId="20" xfId="0" applyNumberFormat="1" applyFont="1" applyFill="1" applyBorder="1" applyAlignment="1" applyProtection="1">
      <alignment horizontal="center" vertical="center" wrapText="1"/>
      <protection locked="0"/>
    </xf>
    <xf numFmtId="49" fontId="2" fillId="4" borderId="23" xfId="0" applyNumberFormat="1" applyFont="1" applyFill="1" applyBorder="1" applyAlignment="1" applyProtection="1">
      <alignment horizontal="center" vertical="center" wrapText="1"/>
      <protection locked="0"/>
    </xf>
    <xf numFmtId="0" fontId="21" fillId="2" borderId="51" xfId="0" applyFont="1" applyFill="1" applyBorder="1" applyAlignment="1" applyProtection="1">
      <alignment horizontal="center" vertical="center"/>
      <protection locked="0"/>
    </xf>
    <xf numFmtId="0" fontId="21" fillId="2" borderId="52" xfId="0" applyFont="1" applyFill="1" applyBorder="1" applyAlignment="1" applyProtection="1">
      <alignment horizontal="center" vertical="center"/>
      <protection locked="0"/>
    </xf>
    <xf numFmtId="0" fontId="21" fillId="2" borderId="16" xfId="0" applyFont="1" applyFill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44" fontId="0" fillId="0" borderId="21" xfId="1" applyFont="1" applyBorder="1" applyAlignment="1" applyProtection="1">
      <alignment horizontal="center" vertical="center"/>
      <protection locked="0"/>
    </xf>
    <xf numFmtId="44" fontId="0" fillId="0" borderId="14" xfId="1" applyFont="1" applyBorder="1" applyAlignment="1" applyProtection="1">
      <alignment horizontal="center" vertical="center"/>
      <protection locked="0"/>
    </xf>
    <xf numFmtId="44" fontId="0" fillId="0" borderId="17" xfId="1" applyFont="1" applyBorder="1" applyAlignment="1" applyProtection="1">
      <alignment horizontal="center" vertical="center"/>
      <protection locked="0"/>
    </xf>
    <xf numFmtId="44" fontId="0" fillId="0" borderId="24" xfId="1" applyFont="1" applyBorder="1" applyAlignment="1" applyProtection="1">
      <alignment horizontal="center" vertical="center"/>
      <protection locked="0"/>
    </xf>
    <xf numFmtId="44" fontId="0" fillId="0" borderId="25" xfId="1" applyFont="1" applyBorder="1" applyAlignment="1" applyProtection="1">
      <alignment horizontal="center" vertical="center"/>
      <protection locked="0"/>
    </xf>
    <xf numFmtId="44" fontId="0" fillId="0" borderId="26" xfId="1" applyFont="1" applyBorder="1" applyAlignment="1" applyProtection="1">
      <alignment horizontal="center" vertical="center"/>
      <protection locked="0"/>
    </xf>
    <xf numFmtId="49" fontId="2" fillId="4" borderId="27" xfId="0" applyNumberFormat="1" applyFont="1" applyFill="1" applyBorder="1" applyAlignment="1" applyProtection="1">
      <alignment horizontal="center" vertical="center" wrapText="1"/>
      <protection locked="0"/>
    </xf>
    <xf numFmtId="49" fontId="2" fillId="4" borderId="27" xfId="1" applyNumberFormat="1" applyFont="1" applyFill="1" applyBorder="1" applyAlignment="1" applyProtection="1">
      <alignment horizontal="center" vertical="center"/>
      <protection locked="0"/>
    </xf>
    <xf numFmtId="49" fontId="2" fillId="4" borderId="23" xfId="1" applyNumberFormat="1" applyFont="1" applyFill="1" applyBorder="1" applyAlignment="1" applyProtection="1">
      <alignment horizontal="center" vertical="center"/>
      <protection locked="0"/>
    </xf>
    <xf numFmtId="44" fontId="2" fillId="0" borderId="27" xfId="1" applyFont="1" applyBorder="1" applyAlignment="1" applyProtection="1">
      <alignment horizontal="center" vertical="center" wrapText="1"/>
      <protection locked="0"/>
    </xf>
    <xf numFmtId="44" fontId="2" fillId="0" borderId="29" xfId="1" applyFont="1" applyBorder="1" applyAlignment="1" applyProtection="1">
      <alignment horizontal="center" vertical="center" wrapText="1"/>
      <protection locked="0"/>
    </xf>
    <xf numFmtId="44" fontId="2" fillId="4" borderId="20" xfId="1" applyFont="1" applyFill="1" applyBorder="1" applyAlignment="1" applyProtection="1">
      <alignment horizontal="center" vertical="center" wrapText="1"/>
      <protection locked="0"/>
    </xf>
    <xf numFmtId="0" fontId="28" fillId="4" borderId="20" xfId="0" applyFont="1" applyFill="1" applyBorder="1" applyAlignment="1" applyProtection="1">
      <alignment horizontal="center" vertical="center"/>
      <protection locked="0"/>
    </xf>
    <xf numFmtId="0" fontId="0" fillId="4" borderId="23" xfId="0" applyFill="1" applyBorder="1" applyAlignment="1" applyProtection="1">
      <alignment horizontal="center" vertical="center"/>
      <protection locked="0"/>
    </xf>
    <xf numFmtId="0" fontId="2" fillId="4" borderId="20" xfId="0" applyFont="1" applyFill="1" applyBorder="1" applyAlignment="1" applyProtection="1">
      <alignment horizontal="center" vertical="center" wrapText="1"/>
      <protection locked="0"/>
    </xf>
    <xf numFmtId="49" fontId="2" fillId="4" borderId="20" xfId="1" applyNumberFormat="1" applyFont="1" applyFill="1" applyBorder="1" applyAlignment="1" applyProtection="1">
      <alignment horizontal="center" vertical="center" wrapText="1"/>
      <protection locked="0"/>
    </xf>
    <xf numFmtId="49" fontId="2" fillId="4" borderId="23" xfId="1" applyNumberFormat="1" applyFont="1" applyFill="1" applyBorder="1" applyAlignment="1" applyProtection="1">
      <alignment horizontal="center" vertical="center" wrapText="1"/>
      <protection locked="0"/>
    </xf>
    <xf numFmtId="49" fontId="2" fillId="7" borderId="27" xfId="1" applyNumberFormat="1" applyFont="1" applyFill="1" applyBorder="1" applyAlignment="1" applyProtection="1">
      <alignment horizontal="center" vertical="center"/>
      <protection locked="0"/>
    </xf>
    <xf numFmtId="49" fontId="2" fillId="7" borderId="23" xfId="1" applyNumberFormat="1" applyFont="1" applyFill="1" applyBorder="1" applyAlignment="1" applyProtection="1">
      <alignment horizontal="center" vertical="center"/>
      <protection locked="0"/>
    </xf>
    <xf numFmtId="49" fontId="2" fillId="7" borderId="21" xfId="0" applyNumberFormat="1" applyFont="1" applyFill="1" applyBorder="1" applyAlignment="1" applyProtection="1">
      <alignment horizontal="center" vertical="center"/>
      <protection locked="0"/>
    </xf>
    <xf numFmtId="49" fontId="2" fillId="7" borderId="24" xfId="0" applyNumberFormat="1" applyFont="1" applyFill="1" applyBorder="1" applyAlignment="1" applyProtection="1">
      <alignment horizontal="center" vertical="center"/>
      <protection locked="0"/>
    </xf>
    <xf numFmtId="49" fontId="2" fillId="7" borderId="27" xfId="0" applyNumberFormat="1" applyFont="1" applyFill="1" applyBorder="1" applyAlignment="1" applyProtection="1">
      <alignment horizontal="center" vertical="center" wrapText="1"/>
      <protection locked="0"/>
    </xf>
    <xf numFmtId="49" fontId="2" fillId="7" borderId="2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0" xfId="0" applyFont="1" applyBorder="1" applyAlignment="1" applyProtection="1">
      <alignment horizontal="center" vertical="center"/>
      <protection locked="0"/>
    </xf>
    <xf numFmtId="0" fontId="2" fillId="0" borderId="53" xfId="0" applyFont="1" applyBorder="1" applyAlignment="1" applyProtection="1">
      <alignment horizontal="center" vertical="center"/>
      <protection locked="0"/>
    </xf>
    <xf numFmtId="0" fontId="2" fillId="0" borderId="61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62" xfId="0" applyFont="1" applyBorder="1" applyAlignment="1" applyProtection="1">
      <alignment horizontal="center" vertical="center"/>
      <protection locked="0"/>
    </xf>
    <xf numFmtId="49" fontId="2" fillId="5" borderId="27" xfId="1" applyNumberFormat="1" applyFont="1" applyFill="1" applyBorder="1" applyAlignment="1" applyProtection="1">
      <alignment horizontal="center" vertical="center"/>
      <protection locked="0"/>
    </xf>
    <xf numFmtId="49" fontId="2" fillId="5" borderId="23" xfId="1" applyNumberFormat="1" applyFont="1" applyFill="1" applyBorder="1" applyAlignment="1" applyProtection="1">
      <alignment horizontal="center" vertical="center"/>
      <protection locked="0"/>
    </xf>
    <xf numFmtId="49" fontId="2" fillId="5" borderId="21" xfId="0" applyNumberFormat="1" applyFont="1" applyFill="1" applyBorder="1" applyAlignment="1" applyProtection="1">
      <alignment horizontal="center" vertical="center"/>
      <protection locked="0"/>
    </xf>
    <xf numFmtId="49" fontId="2" fillId="5" borderId="24" xfId="0" applyNumberFormat="1" applyFont="1" applyFill="1" applyBorder="1" applyAlignment="1" applyProtection="1">
      <alignment horizontal="center" vertical="center"/>
      <protection locked="0"/>
    </xf>
    <xf numFmtId="49" fontId="2" fillId="5" borderId="27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23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27" xfId="1" applyNumberFormat="1" applyFont="1" applyFill="1" applyBorder="1" applyAlignment="1" applyProtection="1">
      <alignment horizontal="center" vertical="center" wrapText="1"/>
      <protection locked="0"/>
    </xf>
    <xf numFmtId="49" fontId="2" fillId="6" borderId="23" xfId="1" applyNumberFormat="1" applyFont="1" applyFill="1" applyBorder="1" applyAlignment="1" applyProtection="1">
      <alignment horizontal="center" vertical="center" wrapText="1"/>
      <protection locked="0"/>
    </xf>
    <xf numFmtId="49" fontId="2" fillId="6" borderId="27" xfId="1" applyNumberFormat="1" applyFont="1" applyFill="1" applyBorder="1" applyAlignment="1" applyProtection="1">
      <alignment horizontal="center" vertical="center"/>
      <protection locked="0"/>
    </xf>
    <xf numFmtId="49" fontId="2" fillId="6" borderId="23" xfId="1" applyNumberFormat="1" applyFont="1" applyFill="1" applyBorder="1" applyAlignment="1" applyProtection="1">
      <alignment horizontal="center" vertical="center"/>
      <protection locked="0"/>
    </xf>
    <xf numFmtId="49" fontId="2" fillId="6" borderId="21" xfId="0" applyNumberFormat="1" applyFont="1" applyFill="1" applyBorder="1" applyAlignment="1" applyProtection="1">
      <alignment horizontal="center" vertical="center"/>
      <protection locked="0"/>
    </xf>
    <xf numFmtId="49" fontId="2" fillId="6" borderId="24" xfId="0" applyNumberFormat="1" applyFont="1" applyFill="1" applyBorder="1" applyAlignment="1" applyProtection="1">
      <alignment horizontal="center" vertical="center"/>
      <protection locked="0"/>
    </xf>
    <xf numFmtId="49" fontId="2" fillId="6" borderId="27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23" xfId="0" applyNumberFormat="1" applyFont="1" applyFill="1" applyBorder="1" applyAlignment="1" applyProtection="1">
      <alignment horizontal="center" vertical="center" wrapText="1"/>
      <protection locked="0"/>
    </xf>
    <xf numFmtId="44" fontId="2" fillId="14" borderId="27" xfId="1" applyFont="1" applyFill="1" applyBorder="1" applyAlignment="1" applyProtection="1">
      <alignment horizontal="center" vertical="center"/>
      <protection locked="0"/>
    </xf>
    <xf numFmtId="44" fontId="2" fillId="14" borderId="23" xfId="1" applyFont="1" applyFill="1" applyBorder="1" applyAlignment="1" applyProtection="1">
      <alignment horizontal="center" vertical="center"/>
      <protection locked="0"/>
    </xf>
    <xf numFmtId="0" fontId="2" fillId="15" borderId="27" xfId="0" applyFont="1" applyFill="1" applyBorder="1" applyAlignment="1" applyProtection="1">
      <alignment horizontal="center" vertical="center" wrapText="1"/>
      <protection locked="0"/>
    </xf>
    <xf numFmtId="0" fontId="2" fillId="15" borderId="23" xfId="0" applyFont="1" applyFill="1" applyBorder="1" applyAlignment="1" applyProtection="1">
      <alignment horizontal="center" vertical="center" wrapText="1"/>
      <protection locked="0"/>
    </xf>
    <xf numFmtId="44" fontId="2" fillId="15" borderId="27" xfId="1" applyFont="1" applyFill="1" applyBorder="1" applyAlignment="1" applyProtection="1">
      <alignment horizontal="center" vertical="center" wrapText="1"/>
      <protection locked="0"/>
    </xf>
    <xf numFmtId="44" fontId="2" fillId="15" borderId="23" xfId="1" applyFont="1" applyFill="1" applyBorder="1" applyAlignment="1" applyProtection="1">
      <alignment horizontal="center" vertical="center" wrapText="1"/>
      <protection locked="0"/>
    </xf>
    <xf numFmtId="0" fontId="0" fillId="15" borderId="27" xfId="0" applyFill="1" applyBorder="1" applyAlignment="1" applyProtection="1">
      <alignment horizontal="center" vertical="center"/>
      <protection locked="0"/>
    </xf>
    <xf numFmtId="0" fontId="0" fillId="15" borderId="23" xfId="0" applyFill="1" applyBorder="1" applyAlignment="1" applyProtection="1">
      <alignment horizontal="center" vertical="center"/>
      <protection locked="0"/>
    </xf>
    <xf numFmtId="0" fontId="2" fillId="15" borderId="27" xfId="0" applyFont="1" applyFill="1" applyBorder="1" applyAlignment="1" applyProtection="1">
      <alignment horizontal="center" vertical="center"/>
      <protection locked="0"/>
    </xf>
    <xf numFmtId="0" fontId="2" fillId="15" borderId="23" xfId="0" applyFont="1" applyFill="1" applyBorder="1" applyAlignment="1" applyProtection="1">
      <alignment horizontal="center" vertical="center"/>
      <protection locked="0"/>
    </xf>
    <xf numFmtId="44" fontId="2" fillId="14" borderId="27" xfId="1" applyFont="1" applyFill="1" applyBorder="1" applyAlignment="1" applyProtection="1">
      <alignment horizontal="center" vertical="center" wrapText="1"/>
      <protection locked="0"/>
    </xf>
    <xf numFmtId="44" fontId="2" fillId="14" borderId="23" xfId="1" applyFont="1" applyFill="1" applyBorder="1" applyAlignment="1" applyProtection="1">
      <alignment horizontal="center" vertical="center" wrapText="1"/>
      <protection locked="0"/>
    </xf>
    <xf numFmtId="0" fontId="23" fillId="15" borderId="27" xfId="0" applyFont="1" applyFill="1" applyBorder="1" applyAlignment="1" applyProtection="1">
      <alignment horizontal="center" vertical="center"/>
      <protection locked="0"/>
    </xf>
    <xf numFmtId="0" fontId="23" fillId="15" borderId="23" xfId="0" applyFont="1" applyFill="1" applyBorder="1" applyAlignment="1" applyProtection="1">
      <alignment horizontal="center" vertical="center"/>
      <protection locked="0"/>
    </xf>
    <xf numFmtId="44" fontId="2" fillId="15" borderId="27" xfId="1" applyFont="1" applyFill="1" applyBorder="1" applyAlignment="1" applyProtection="1">
      <alignment horizontal="center" vertical="center"/>
      <protection locked="0"/>
    </xf>
    <xf numFmtId="44" fontId="2" fillId="15" borderId="23" xfId="1" applyFont="1" applyFill="1" applyBorder="1" applyAlignment="1" applyProtection="1">
      <alignment horizontal="center" vertical="center"/>
      <protection locked="0"/>
    </xf>
    <xf numFmtId="0" fontId="2" fillId="16" borderId="27" xfId="0" applyFont="1" applyFill="1" applyBorder="1" applyAlignment="1" applyProtection="1">
      <alignment horizontal="center" vertical="center" wrapText="1"/>
      <protection locked="0"/>
    </xf>
    <xf numFmtId="0" fontId="2" fillId="16" borderId="23" xfId="0" applyFont="1" applyFill="1" applyBorder="1" applyAlignment="1" applyProtection="1">
      <alignment horizontal="center" vertical="center" wrapText="1"/>
      <protection locked="0"/>
    </xf>
    <xf numFmtId="0" fontId="2" fillId="14" borderId="27" xfId="0" applyFont="1" applyFill="1" applyBorder="1" applyAlignment="1" applyProtection="1">
      <alignment horizontal="center" vertical="center" wrapText="1"/>
      <protection locked="0"/>
    </xf>
    <xf numFmtId="0" fontId="2" fillId="14" borderId="23" xfId="0" applyFont="1" applyFill="1" applyBorder="1" applyAlignment="1" applyProtection="1">
      <alignment horizontal="center" vertical="center" wrapText="1"/>
      <protection locked="0"/>
    </xf>
    <xf numFmtId="44" fontId="2" fillId="16" borderId="21" xfId="1" applyFont="1" applyFill="1" applyBorder="1" applyAlignment="1" applyProtection="1">
      <alignment horizontal="center" vertical="center"/>
      <protection locked="0"/>
    </xf>
    <xf numFmtId="44" fontId="2" fillId="16" borderId="24" xfId="1" applyFont="1" applyFill="1" applyBorder="1" applyAlignment="1" applyProtection="1">
      <alignment horizontal="center" vertical="center"/>
      <protection locked="0"/>
    </xf>
    <xf numFmtId="44" fontId="2" fillId="16" borderId="27" xfId="1" applyFont="1" applyFill="1" applyBorder="1" applyAlignment="1" applyProtection="1">
      <alignment horizontal="center" vertical="center" wrapText="1"/>
      <protection locked="0"/>
    </xf>
    <xf numFmtId="44" fontId="2" fillId="16" borderId="23" xfId="1" applyFont="1" applyFill="1" applyBorder="1" applyAlignment="1" applyProtection="1">
      <alignment horizontal="center" vertical="center" wrapText="1"/>
      <protection locked="0"/>
    </xf>
    <xf numFmtId="0" fontId="2" fillId="16" borderId="27" xfId="0" applyFont="1" applyFill="1" applyBorder="1" applyAlignment="1" applyProtection="1">
      <alignment horizontal="center" vertical="center"/>
      <protection locked="0"/>
    </xf>
    <xf numFmtId="0" fontId="2" fillId="16" borderId="23" xfId="0" applyFont="1" applyFill="1" applyBorder="1" applyAlignment="1" applyProtection="1">
      <alignment horizontal="center" vertical="center"/>
      <protection locked="0"/>
    </xf>
    <xf numFmtId="0" fontId="2" fillId="14" borderId="27" xfId="0" applyFont="1" applyFill="1" applyBorder="1" applyAlignment="1" applyProtection="1">
      <alignment horizontal="center" vertical="center"/>
      <protection locked="0"/>
    </xf>
    <xf numFmtId="0" fontId="2" fillId="14" borderId="23" xfId="0" applyFont="1" applyFill="1" applyBorder="1" applyAlignment="1" applyProtection="1">
      <alignment horizontal="center" vertical="center"/>
      <protection locked="0"/>
    </xf>
    <xf numFmtId="0" fontId="0" fillId="16" borderId="27" xfId="0" applyFill="1" applyBorder="1" applyAlignment="1" applyProtection="1">
      <alignment horizontal="center" vertical="center"/>
      <protection locked="0"/>
    </xf>
    <xf numFmtId="0" fontId="0" fillId="16" borderId="23" xfId="0" applyFill="1" applyBorder="1" applyAlignment="1" applyProtection="1">
      <alignment horizontal="center" vertical="center"/>
      <protection locked="0"/>
    </xf>
    <xf numFmtId="0" fontId="16" fillId="14" borderId="27" xfId="0" applyFont="1" applyFill="1" applyBorder="1" applyAlignment="1" applyProtection="1">
      <alignment horizontal="center" vertical="center"/>
      <protection locked="0"/>
    </xf>
    <xf numFmtId="0" fontId="16" fillId="14" borderId="23" xfId="0" applyFont="1" applyFill="1" applyBorder="1" applyAlignment="1" applyProtection="1">
      <alignment horizontal="center" vertical="center"/>
      <protection locked="0"/>
    </xf>
    <xf numFmtId="0" fontId="23" fillId="16" borderId="27" xfId="0" applyFont="1" applyFill="1" applyBorder="1" applyAlignment="1" applyProtection="1">
      <alignment horizontal="center" vertical="center"/>
      <protection locked="0"/>
    </xf>
    <xf numFmtId="0" fontId="23" fillId="16" borderId="23" xfId="0" applyFont="1" applyFill="1" applyBorder="1" applyAlignment="1" applyProtection="1">
      <alignment horizontal="center" vertical="center"/>
      <protection locked="0"/>
    </xf>
    <xf numFmtId="0" fontId="2" fillId="16" borderId="21" xfId="0" applyFont="1" applyFill="1" applyBorder="1" applyAlignment="1" applyProtection="1">
      <alignment horizontal="center" vertical="center"/>
      <protection locked="0"/>
    </xf>
    <xf numFmtId="0" fontId="2" fillId="16" borderId="24" xfId="0" applyFont="1" applyFill="1" applyBorder="1" applyAlignment="1" applyProtection="1">
      <alignment horizontal="center" vertical="center"/>
      <protection locked="0"/>
    </xf>
    <xf numFmtId="44" fontId="2" fillId="16" borderId="27" xfId="1" applyFont="1" applyFill="1" applyBorder="1" applyAlignment="1" applyProtection="1">
      <alignment horizontal="center" vertical="center"/>
      <protection locked="0"/>
    </xf>
    <xf numFmtId="44" fontId="2" fillId="16" borderId="23" xfId="1" applyFont="1" applyFill="1" applyBorder="1" applyAlignment="1" applyProtection="1">
      <alignment horizontal="center" vertical="center"/>
      <protection locked="0"/>
    </xf>
    <xf numFmtId="0" fontId="23" fillId="14" borderId="27" xfId="0" applyFont="1" applyFill="1" applyBorder="1" applyAlignment="1" applyProtection="1">
      <alignment horizontal="center" vertical="center"/>
      <protection locked="0"/>
    </xf>
    <xf numFmtId="0" fontId="23" fillId="14" borderId="23" xfId="0" applyFont="1" applyFill="1" applyBorder="1" applyAlignment="1" applyProtection="1">
      <alignment horizontal="center" vertical="center"/>
      <protection locked="0"/>
    </xf>
    <xf numFmtId="0" fontId="21" fillId="0" borderId="46" xfId="0" applyFont="1" applyBorder="1" applyAlignment="1" applyProtection="1">
      <alignment horizontal="center" vertical="center"/>
      <protection locked="0"/>
    </xf>
    <xf numFmtId="0" fontId="21" fillId="0" borderId="47" xfId="0" applyFont="1" applyBorder="1" applyAlignment="1" applyProtection="1">
      <alignment horizontal="center" vertical="center"/>
      <protection locked="0"/>
    </xf>
    <xf numFmtId="0" fontId="21" fillId="0" borderId="48" xfId="0" applyFont="1" applyBorder="1" applyAlignment="1" applyProtection="1">
      <alignment horizontal="center" vertical="center"/>
      <protection locked="0"/>
    </xf>
    <xf numFmtId="0" fontId="23" fillId="13" borderId="27" xfId="0" applyFont="1" applyFill="1" applyBorder="1" applyAlignment="1" applyProtection="1">
      <alignment horizontal="center" vertical="center"/>
      <protection locked="0"/>
    </xf>
    <xf numFmtId="0" fontId="23" fillId="13" borderId="23" xfId="0" applyFont="1" applyFill="1" applyBorder="1" applyAlignment="1" applyProtection="1">
      <alignment horizontal="center" vertical="center"/>
      <protection locked="0"/>
    </xf>
    <xf numFmtId="0" fontId="2" fillId="13" borderId="27" xfId="0" applyFont="1" applyFill="1" applyBorder="1" applyAlignment="1" applyProtection="1">
      <alignment horizontal="center" vertical="center"/>
      <protection locked="0"/>
    </xf>
    <xf numFmtId="0" fontId="2" fillId="13" borderId="23" xfId="0" applyFont="1" applyFill="1" applyBorder="1" applyAlignment="1" applyProtection="1">
      <alignment horizontal="center" vertical="center"/>
      <protection locked="0"/>
    </xf>
    <xf numFmtId="44" fontId="2" fillId="13" borderId="20" xfId="1" applyFont="1" applyFill="1" applyBorder="1" applyAlignment="1" applyProtection="1">
      <alignment horizontal="center" vertical="center"/>
      <protection locked="0"/>
    </xf>
    <xf numFmtId="44" fontId="2" fillId="13" borderId="23" xfId="1" applyFont="1" applyFill="1" applyBorder="1" applyAlignment="1" applyProtection="1">
      <alignment horizontal="center" vertical="center"/>
      <protection locked="0"/>
    </xf>
    <xf numFmtId="0" fontId="2" fillId="13" borderId="27" xfId="0" applyFont="1" applyFill="1" applyBorder="1" applyAlignment="1" applyProtection="1">
      <alignment horizontal="center" vertical="center" wrapText="1"/>
      <protection locked="0"/>
    </xf>
    <xf numFmtId="0" fontId="2" fillId="13" borderId="23" xfId="0" applyFont="1" applyFill="1" applyBorder="1" applyAlignment="1" applyProtection="1">
      <alignment horizontal="center" vertical="center" wrapText="1"/>
      <protection locked="0"/>
    </xf>
    <xf numFmtId="44" fontId="2" fillId="13" borderId="44" xfId="1" applyFont="1" applyFill="1" applyBorder="1" applyAlignment="1" applyProtection="1">
      <alignment horizontal="center" vertical="center" wrapText="1"/>
      <protection locked="0"/>
    </xf>
    <xf numFmtId="44" fontId="2" fillId="13" borderId="23" xfId="1" applyFont="1" applyFill="1" applyBorder="1" applyAlignment="1" applyProtection="1">
      <alignment horizontal="center" vertical="center" wrapText="1"/>
      <protection locked="0"/>
    </xf>
    <xf numFmtId="44" fontId="2" fillId="13" borderId="20" xfId="1" applyFont="1" applyFill="1" applyBorder="1" applyAlignment="1" applyProtection="1">
      <alignment horizontal="center" vertical="center" wrapText="1"/>
      <protection locked="0"/>
    </xf>
    <xf numFmtId="0" fontId="2" fillId="13" borderId="20" xfId="0" applyFont="1" applyFill="1" applyBorder="1" applyAlignment="1" applyProtection="1">
      <alignment horizontal="center" vertical="center"/>
      <protection locked="0"/>
    </xf>
    <xf numFmtId="0" fontId="0" fillId="13" borderId="20" xfId="0" applyFill="1" applyBorder="1" applyAlignment="1" applyProtection="1">
      <alignment horizontal="center" vertical="center"/>
      <protection locked="0"/>
    </xf>
    <xf numFmtId="0" fontId="0" fillId="13" borderId="23" xfId="0" applyFill="1" applyBorder="1" applyAlignment="1" applyProtection="1">
      <alignment horizontal="center" vertical="center"/>
      <protection locked="0"/>
    </xf>
    <xf numFmtId="0" fontId="38" fillId="8" borderId="2" xfId="0" applyFont="1" applyFill="1" applyBorder="1" applyAlignment="1">
      <alignment horizontal="center" vertical="center"/>
    </xf>
    <xf numFmtId="0" fontId="39" fillId="0" borderId="51" xfId="0" applyFont="1" applyBorder="1" applyAlignment="1">
      <alignment horizontal="center" vertical="center"/>
    </xf>
    <xf numFmtId="0" fontId="39" fillId="0" borderId="52" xfId="0" applyFont="1" applyBorder="1" applyAlignment="1">
      <alignment horizontal="center" vertical="center"/>
    </xf>
    <xf numFmtId="0" fontId="39" fillId="0" borderId="16" xfId="0" applyFont="1" applyBorder="1" applyAlignment="1">
      <alignment horizontal="center" vertical="center"/>
    </xf>
    <xf numFmtId="165" fontId="15" fillId="9" borderId="98" xfId="0" applyNumberFormat="1" applyFont="1" applyFill="1" applyBorder="1" applyAlignment="1" applyProtection="1">
      <alignment vertical="center" wrapText="1"/>
      <protection locked="0"/>
    </xf>
    <xf numFmtId="165" fontId="15" fillId="9" borderId="99" xfId="0" applyNumberFormat="1" applyFont="1" applyFill="1" applyBorder="1" applyAlignment="1" applyProtection="1">
      <alignment vertical="center" wrapText="1"/>
      <protection locked="0"/>
    </xf>
    <xf numFmtId="165" fontId="35" fillId="9" borderId="100" xfId="0" applyNumberFormat="1" applyFont="1" applyFill="1" applyBorder="1" applyAlignment="1" applyProtection="1">
      <alignment horizontal="center" vertical="center" wrapText="1"/>
      <protection locked="0"/>
    </xf>
    <xf numFmtId="165" fontId="35" fillId="9" borderId="101" xfId="0" applyNumberFormat="1" applyFont="1" applyFill="1" applyBorder="1" applyAlignment="1" applyProtection="1">
      <alignment horizontal="center" vertical="center" wrapText="1"/>
      <protection locked="0"/>
    </xf>
    <xf numFmtId="44" fontId="35" fillId="9" borderId="102" xfId="1" applyFont="1" applyFill="1" applyBorder="1" applyAlignment="1" applyProtection="1">
      <alignment horizontal="right" vertical="center" wrapText="1"/>
      <protection locked="0"/>
    </xf>
    <xf numFmtId="44" fontId="35" fillId="9" borderId="103" xfId="1" applyFont="1" applyFill="1" applyBorder="1" applyAlignment="1" applyProtection="1">
      <alignment horizontal="right" vertical="center" wrapText="1"/>
      <protection locked="0"/>
    </xf>
    <xf numFmtId="0" fontId="15" fillId="9" borderId="27" xfId="0" applyFont="1" applyFill="1" applyBorder="1" applyAlignment="1">
      <alignment vertical="center"/>
    </xf>
    <xf numFmtId="0" fontId="15" fillId="9" borderId="104" xfId="0" applyFont="1" applyFill="1" applyBorder="1" applyAlignment="1">
      <alignment vertical="center"/>
    </xf>
    <xf numFmtId="0" fontId="14" fillId="0" borderId="0" xfId="0" applyFont="1" applyBorder="1" applyAlignment="1" applyProtection="1">
      <alignment horizontal="center" vertical="center"/>
    </xf>
    <xf numFmtId="1" fontId="32" fillId="10" borderId="0" xfId="0" applyNumberFormat="1" applyFont="1" applyFill="1" applyBorder="1" applyAlignment="1" applyProtection="1">
      <alignment horizontal="center" vertical="center"/>
    </xf>
    <xf numFmtId="0" fontId="33" fillId="9" borderId="84" xfId="0" applyFont="1" applyFill="1" applyBorder="1" applyAlignment="1">
      <alignment horizontal="center" vertical="center"/>
    </xf>
    <xf numFmtId="0" fontId="33" fillId="9" borderId="85" xfId="0" applyFont="1" applyFill="1" applyBorder="1" applyAlignment="1">
      <alignment horizontal="center" vertical="center"/>
    </xf>
    <xf numFmtId="0" fontId="32" fillId="10" borderId="65" xfId="0" applyFont="1" applyFill="1" applyBorder="1" applyAlignment="1" applyProtection="1">
      <alignment horizontal="center" vertical="center"/>
    </xf>
    <xf numFmtId="0" fontId="32" fillId="10" borderId="66" xfId="0" applyFont="1" applyFill="1" applyBorder="1" applyAlignment="1" applyProtection="1">
      <alignment horizontal="center" vertical="center"/>
    </xf>
    <xf numFmtId="0" fontId="32" fillId="10" borderId="86" xfId="0" applyFont="1" applyFill="1" applyBorder="1" applyAlignment="1" applyProtection="1">
      <alignment horizontal="center" vertical="center"/>
    </xf>
    <xf numFmtId="0" fontId="32" fillId="10" borderId="87" xfId="0" applyFont="1" applyFill="1" applyBorder="1" applyAlignment="1" applyProtection="1">
      <alignment horizontal="center" vertical="center"/>
    </xf>
    <xf numFmtId="0" fontId="32" fillId="10" borderId="92" xfId="0" applyFont="1" applyFill="1" applyBorder="1" applyAlignment="1" applyProtection="1">
      <alignment horizontal="center" vertical="center"/>
    </xf>
    <xf numFmtId="0" fontId="32" fillId="10" borderId="88" xfId="0" applyFont="1" applyFill="1" applyBorder="1" applyAlignment="1" applyProtection="1">
      <alignment horizontal="center" vertical="center"/>
    </xf>
    <xf numFmtId="0" fontId="33" fillId="0" borderId="67" xfId="0" applyFont="1" applyBorder="1" applyAlignment="1">
      <alignment horizontal="center" vertical="center"/>
    </xf>
    <xf numFmtId="0" fontId="33" fillId="0" borderId="68" xfId="0" applyFont="1" applyBorder="1" applyAlignment="1">
      <alignment horizontal="center" vertical="center"/>
    </xf>
    <xf numFmtId="0" fontId="33" fillId="8" borderId="90" xfId="0" applyFont="1" applyFill="1" applyBorder="1" applyAlignment="1">
      <alignment horizontal="center" vertical="center"/>
    </xf>
    <xf numFmtId="0" fontId="33" fillId="8" borderId="93" xfId="0" applyFont="1" applyFill="1" applyBorder="1" applyAlignment="1">
      <alignment horizontal="center" vertical="center"/>
    </xf>
    <xf numFmtId="0" fontId="33" fillId="11" borderId="89" xfId="0" applyFont="1" applyFill="1" applyBorder="1" applyAlignment="1" applyProtection="1">
      <alignment horizontal="center" vertical="center"/>
    </xf>
    <xf numFmtId="0" fontId="33" fillId="11" borderId="90" xfId="0" applyFont="1" applyFill="1" applyBorder="1" applyAlignment="1" applyProtection="1">
      <alignment horizontal="center"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26895</xdr:colOff>
      <xdr:row>5</xdr:row>
      <xdr:rowOff>98612</xdr:rowOff>
    </xdr:from>
    <xdr:to>
      <xdr:col>7</xdr:col>
      <xdr:colOff>161365</xdr:colOff>
      <xdr:row>5</xdr:row>
      <xdr:rowOff>98612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 flipH="1">
          <a:off x="6054315" y="837752"/>
          <a:ext cx="134470" cy="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26895</xdr:colOff>
      <xdr:row>5</xdr:row>
      <xdr:rowOff>98612</xdr:rowOff>
    </xdr:from>
    <xdr:to>
      <xdr:col>7</xdr:col>
      <xdr:colOff>161365</xdr:colOff>
      <xdr:row>5</xdr:row>
      <xdr:rowOff>98612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 flipH="1">
          <a:off x="6132420" y="1060637"/>
          <a:ext cx="134470" cy="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26895</xdr:colOff>
      <xdr:row>5</xdr:row>
      <xdr:rowOff>98612</xdr:rowOff>
    </xdr:from>
    <xdr:to>
      <xdr:col>7</xdr:col>
      <xdr:colOff>161365</xdr:colOff>
      <xdr:row>5</xdr:row>
      <xdr:rowOff>98612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H="1">
          <a:off x="6290535" y="837752"/>
          <a:ext cx="134470" cy="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26895</xdr:colOff>
      <xdr:row>5</xdr:row>
      <xdr:rowOff>98612</xdr:rowOff>
    </xdr:from>
    <xdr:to>
      <xdr:col>7</xdr:col>
      <xdr:colOff>161365</xdr:colOff>
      <xdr:row>5</xdr:row>
      <xdr:rowOff>98612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 flipH="1">
          <a:off x="6570570" y="1060637"/>
          <a:ext cx="134470" cy="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26895</xdr:colOff>
      <xdr:row>5</xdr:row>
      <xdr:rowOff>98612</xdr:rowOff>
    </xdr:from>
    <xdr:to>
      <xdr:col>7</xdr:col>
      <xdr:colOff>161365</xdr:colOff>
      <xdr:row>5</xdr:row>
      <xdr:rowOff>98612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 flipH="1">
          <a:off x="6570570" y="1060637"/>
          <a:ext cx="134470" cy="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26895</xdr:colOff>
      <xdr:row>6</xdr:row>
      <xdr:rowOff>98612</xdr:rowOff>
    </xdr:from>
    <xdr:to>
      <xdr:col>7</xdr:col>
      <xdr:colOff>161365</xdr:colOff>
      <xdr:row>6</xdr:row>
      <xdr:rowOff>98612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CxnSpPr/>
      </xdr:nvCxnSpPr>
      <xdr:spPr>
        <a:xfrm flipH="1">
          <a:off x="6894420" y="1270187"/>
          <a:ext cx="134470" cy="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26895</xdr:colOff>
      <xdr:row>6</xdr:row>
      <xdr:rowOff>95250</xdr:rowOff>
    </xdr:from>
    <xdr:to>
      <xdr:col>7</xdr:col>
      <xdr:colOff>695325</xdr:colOff>
      <xdr:row>6</xdr:row>
      <xdr:rowOff>98613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 flipH="1">
          <a:off x="6703920" y="1276350"/>
          <a:ext cx="668430" cy="3363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26895</xdr:colOff>
      <xdr:row>6</xdr:row>
      <xdr:rowOff>98612</xdr:rowOff>
    </xdr:from>
    <xdr:to>
      <xdr:col>7</xdr:col>
      <xdr:colOff>161365</xdr:colOff>
      <xdr:row>6</xdr:row>
      <xdr:rowOff>98612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CxnSpPr/>
      </xdr:nvCxnSpPr>
      <xdr:spPr>
        <a:xfrm flipH="1">
          <a:off x="6570570" y="1060637"/>
          <a:ext cx="134470" cy="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26895</xdr:colOff>
      <xdr:row>6</xdr:row>
      <xdr:rowOff>98612</xdr:rowOff>
    </xdr:from>
    <xdr:to>
      <xdr:col>7</xdr:col>
      <xdr:colOff>161365</xdr:colOff>
      <xdr:row>6</xdr:row>
      <xdr:rowOff>98612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>
        <a:xfrm flipH="1">
          <a:off x="6570570" y="1060637"/>
          <a:ext cx="134470" cy="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26895</xdr:colOff>
      <xdr:row>6</xdr:row>
      <xdr:rowOff>98612</xdr:rowOff>
    </xdr:from>
    <xdr:to>
      <xdr:col>7</xdr:col>
      <xdr:colOff>161365</xdr:colOff>
      <xdr:row>6</xdr:row>
      <xdr:rowOff>98612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CxnSpPr/>
      </xdr:nvCxnSpPr>
      <xdr:spPr>
        <a:xfrm flipH="1">
          <a:off x="6894420" y="1270187"/>
          <a:ext cx="134470" cy="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26895</xdr:colOff>
      <xdr:row>6</xdr:row>
      <xdr:rowOff>98612</xdr:rowOff>
    </xdr:from>
    <xdr:to>
      <xdr:col>7</xdr:col>
      <xdr:colOff>161365</xdr:colOff>
      <xdr:row>6</xdr:row>
      <xdr:rowOff>98612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CxnSpPr/>
      </xdr:nvCxnSpPr>
      <xdr:spPr>
        <a:xfrm flipH="1">
          <a:off x="6894420" y="1270187"/>
          <a:ext cx="134470" cy="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cleanvehicles@h-gac.com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5" Type="http://schemas.openxmlformats.org/officeDocument/2006/relationships/comments" Target="../comments5.xml"/><Relationship Id="rId4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D42"/>
  <sheetViews>
    <sheetView topLeftCell="A4" zoomScale="75" zoomScaleNormal="75" workbookViewId="0">
      <selection activeCell="D20" sqref="D20"/>
    </sheetView>
  </sheetViews>
  <sheetFormatPr defaultColWidth="50.7109375" defaultRowHeight="20.100000000000001" customHeight="1" x14ac:dyDescent="0.25"/>
  <cols>
    <col min="1" max="1" width="27.5703125" style="79" bestFit="1" customWidth="1"/>
    <col min="2" max="2" width="70.42578125" style="79" customWidth="1"/>
    <col min="3" max="3" width="48.5703125" style="79" bestFit="1" customWidth="1"/>
    <col min="4" max="4" width="77.140625" style="79" bestFit="1" customWidth="1"/>
    <col min="5" max="16384" width="50.7109375" style="79"/>
  </cols>
  <sheetData>
    <row r="1" spans="1:4" ht="29.25" x14ac:dyDescent="0.25">
      <c r="A1" s="390" t="s">
        <v>92</v>
      </c>
      <c r="B1" s="391"/>
      <c r="C1" s="391"/>
      <c r="D1" s="392"/>
    </row>
    <row r="2" spans="1:4" ht="20.100000000000001" customHeight="1" x14ac:dyDescent="0.25">
      <c r="A2" s="393" t="s">
        <v>172</v>
      </c>
      <c r="B2" s="394"/>
      <c r="C2" s="394"/>
      <c r="D2" s="395"/>
    </row>
    <row r="3" spans="1:4" ht="20.100000000000001" customHeight="1" thickBot="1" x14ac:dyDescent="0.3">
      <c r="A3" s="91"/>
      <c r="B3" s="92"/>
      <c r="C3" s="92"/>
      <c r="D3" s="93"/>
    </row>
    <row r="4" spans="1:4" ht="20.100000000000001" customHeight="1" x14ac:dyDescent="0.25">
      <c r="A4" s="81" t="s">
        <v>84</v>
      </c>
      <c r="B4" s="82" t="s">
        <v>160</v>
      </c>
      <c r="C4" s="402" t="s">
        <v>93</v>
      </c>
      <c r="D4" s="402" t="s">
        <v>94</v>
      </c>
    </row>
    <row r="5" spans="1:4" ht="20.100000000000001" customHeight="1" thickBot="1" x14ac:dyDescent="0.3">
      <c r="A5" s="83" t="s">
        <v>85</v>
      </c>
      <c r="B5" s="82" t="s">
        <v>161</v>
      </c>
      <c r="C5" s="403"/>
      <c r="D5" s="403"/>
    </row>
    <row r="6" spans="1:4" ht="20.100000000000001" customHeight="1" x14ac:dyDescent="0.25">
      <c r="A6" s="83"/>
      <c r="B6" s="84"/>
      <c r="C6" s="86" t="s">
        <v>43</v>
      </c>
      <c r="D6" s="89" t="s">
        <v>170</v>
      </c>
    </row>
    <row r="7" spans="1:4" ht="20.100000000000001" customHeight="1" x14ac:dyDescent="0.25">
      <c r="A7" s="83" t="s">
        <v>86</v>
      </c>
      <c r="B7" s="85" t="s">
        <v>162</v>
      </c>
      <c r="C7" s="86" t="s">
        <v>44</v>
      </c>
      <c r="D7" s="74" t="s">
        <v>170</v>
      </c>
    </row>
    <row r="8" spans="1:4" ht="20.100000000000001" customHeight="1" x14ac:dyDescent="0.25">
      <c r="A8" s="83"/>
      <c r="B8" s="87"/>
      <c r="C8" s="86" t="s">
        <v>45</v>
      </c>
      <c r="D8" s="74" t="s">
        <v>170</v>
      </c>
    </row>
    <row r="9" spans="1:4" ht="20.100000000000001" customHeight="1" thickBot="1" x14ac:dyDescent="0.3">
      <c r="A9" s="83" t="s">
        <v>87</v>
      </c>
      <c r="B9" s="84" t="s">
        <v>191</v>
      </c>
      <c r="C9" s="88" t="s">
        <v>46</v>
      </c>
      <c r="D9" s="75"/>
    </row>
    <row r="10" spans="1:4" ht="20.100000000000001" customHeight="1" x14ac:dyDescent="0.25">
      <c r="A10" s="83" t="s">
        <v>88</v>
      </c>
      <c r="B10" s="84" t="s">
        <v>165</v>
      </c>
      <c r="C10" s="414"/>
      <c r="D10" s="167" t="s">
        <v>0</v>
      </c>
    </row>
    <row r="11" spans="1:4" ht="20.100000000000001" customHeight="1" x14ac:dyDescent="0.25">
      <c r="A11" s="83" t="s">
        <v>89</v>
      </c>
      <c r="B11" s="84" t="s">
        <v>166</v>
      </c>
      <c r="C11" s="415"/>
      <c r="D11" s="404" t="s">
        <v>106</v>
      </c>
    </row>
    <row r="12" spans="1:4" ht="20.100000000000001" customHeight="1" x14ac:dyDescent="0.25">
      <c r="A12" s="83" t="s">
        <v>90</v>
      </c>
      <c r="B12" s="261">
        <v>8326812578</v>
      </c>
      <c r="C12" s="415"/>
      <c r="D12" s="404"/>
    </row>
    <row r="13" spans="1:4" ht="20.100000000000001" customHeight="1" thickBot="1" x14ac:dyDescent="0.3">
      <c r="A13" s="83" t="s">
        <v>91</v>
      </c>
      <c r="B13" s="90" t="s">
        <v>167</v>
      </c>
      <c r="C13" s="416"/>
      <c r="D13" s="404"/>
    </row>
    <row r="14" spans="1:4" ht="20.100000000000001" customHeight="1" x14ac:dyDescent="0.25">
      <c r="A14" s="405" t="s">
        <v>95</v>
      </c>
      <c r="B14" s="406"/>
      <c r="C14" s="406"/>
      <c r="D14" s="407"/>
    </row>
    <row r="15" spans="1:4" ht="20.100000000000001" customHeight="1" x14ac:dyDescent="0.25">
      <c r="A15" s="408"/>
      <c r="B15" s="409"/>
      <c r="C15" s="409"/>
      <c r="D15" s="410"/>
    </row>
    <row r="16" spans="1:4" ht="20.100000000000001" customHeight="1" thickBot="1" x14ac:dyDescent="0.3">
      <c r="A16" s="411"/>
      <c r="B16" s="412"/>
      <c r="C16" s="412"/>
      <c r="D16" s="413"/>
    </row>
    <row r="17" spans="1:4" s="78" customFormat="1" ht="20.100000000000001" customHeight="1" thickBot="1" x14ac:dyDescent="0.3">
      <c r="A17" s="224" t="s">
        <v>79</v>
      </c>
      <c r="B17" s="224" t="s">
        <v>80</v>
      </c>
      <c r="C17" s="226" t="s">
        <v>81</v>
      </c>
      <c r="D17" s="225" t="s">
        <v>42</v>
      </c>
    </row>
    <row r="18" spans="1:4" ht="20.100000000000001" customHeight="1" x14ac:dyDescent="0.25">
      <c r="A18" s="149" t="s">
        <v>1</v>
      </c>
      <c r="B18" s="149" t="s">
        <v>96</v>
      </c>
      <c r="C18" s="227" t="s">
        <v>100</v>
      </c>
      <c r="D18" s="166">
        <v>43966</v>
      </c>
    </row>
    <row r="19" spans="1:4" ht="20.100000000000001" customHeight="1" x14ac:dyDescent="0.25">
      <c r="A19" s="149" t="s">
        <v>2</v>
      </c>
      <c r="B19" s="149" t="s">
        <v>97</v>
      </c>
      <c r="C19" s="227" t="s">
        <v>101</v>
      </c>
      <c r="D19" s="76">
        <v>44056</v>
      </c>
    </row>
    <row r="20" spans="1:4" ht="20.100000000000001" customHeight="1" x14ac:dyDescent="0.25">
      <c r="A20" s="149" t="s">
        <v>3</v>
      </c>
      <c r="B20" s="149" t="s">
        <v>98</v>
      </c>
      <c r="C20" s="227" t="s">
        <v>102</v>
      </c>
      <c r="D20" s="76">
        <v>44147</v>
      </c>
    </row>
    <row r="21" spans="1:4" ht="20.100000000000001" customHeight="1" thickBot="1" x14ac:dyDescent="0.3">
      <c r="A21" s="80" t="s">
        <v>4</v>
      </c>
      <c r="B21" s="80" t="s">
        <v>99</v>
      </c>
      <c r="C21" s="228" t="s">
        <v>103</v>
      </c>
      <c r="D21" s="77"/>
    </row>
    <row r="22" spans="1:4" ht="20.100000000000001" customHeight="1" x14ac:dyDescent="0.25">
      <c r="A22" s="398" t="s">
        <v>82</v>
      </c>
      <c r="B22" s="399"/>
      <c r="C22" s="399"/>
      <c r="D22" s="167" t="s">
        <v>0</v>
      </c>
    </row>
    <row r="23" spans="1:4" ht="20.100000000000001" customHeight="1" x14ac:dyDescent="0.25">
      <c r="A23" s="398"/>
      <c r="B23" s="399"/>
      <c r="C23" s="399"/>
      <c r="D23" s="396" t="s">
        <v>107</v>
      </c>
    </row>
    <row r="24" spans="1:4" ht="20.100000000000001" customHeight="1" thickBot="1" x14ac:dyDescent="0.3">
      <c r="A24" s="400"/>
      <c r="B24" s="401"/>
      <c r="C24" s="401"/>
      <c r="D24" s="397"/>
    </row>
    <row r="25" spans="1:4" ht="24.95" customHeight="1" x14ac:dyDescent="0.25">
      <c r="A25" s="376" t="s">
        <v>41</v>
      </c>
      <c r="B25" s="377"/>
      <c r="C25" s="384" t="s">
        <v>104</v>
      </c>
      <c r="D25" s="385"/>
    </row>
    <row r="26" spans="1:4" ht="20.100000000000001" customHeight="1" x14ac:dyDescent="0.25">
      <c r="A26" s="378"/>
      <c r="B26" s="379"/>
      <c r="C26" s="382"/>
      <c r="D26" s="383"/>
    </row>
    <row r="27" spans="1:4" ht="20.100000000000001" customHeight="1" x14ac:dyDescent="0.25">
      <c r="A27" s="378"/>
      <c r="B27" s="379"/>
      <c r="C27" s="382" t="s">
        <v>108</v>
      </c>
      <c r="D27" s="383"/>
    </row>
    <row r="28" spans="1:4" ht="20.100000000000001" customHeight="1" x14ac:dyDescent="0.25">
      <c r="A28" s="378"/>
      <c r="B28" s="379"/>
      <c r="C28" s="382" t="s">
        <v>109</v>
      </c>
      <c r="D28" s="383"/>
    </row>
    <row r="29" spans="1:4" ht="20.100000000000001" customHeight="1" x14ac:dyDescent="0.25">
      <c r="A29" s="378"/>
      <c r="B29" s="379"/>
      <c r="C29" s="382" t="s">
        <v>110</v>
      </c>
      <c r="D29" s="383"/>
    </row>
    <row r="30" spans="1:4" ht="20.100000000000001" customHeight="1" x14ac:dyDescent="0.25">
      <c r="A30" s="378"/>
      <c r="B30" s="379"/>
      <c r="C30" s="382" t="s">
        <v>111</v>
      </c>
      <c r="D30" s="383"/>
    </row>
    <row r="31" spans="1:4" ht="20.100000000000001" customHeight="1" x14ac:dyDescent="0.25">
      <c r="A31" s="378"/>
      <c r="B31" s="379"/>
      <c r="C31" s="382" t="s">
        <v>112</v>
      </c>
      <c r="D31" s="383"/>
    </row>
    <row r="32" spans="1:4" ht="20.100000000000001" customHeight="1" x14ac:dyDescent="0.25">
      <c r="A32" s="378"/>
      <c r="B32" s="379"/>
      <c r="C32" s="382" t="s">
        <v>113</v>
      </c>
      <c r="D32" s="383"/>
    </row>
    <row r="33" spans="1:4" ht="20.100000000000001" customHeight="1" x14ac:dyDescent="0.25">
      <c r="A33" s="378"/>
      <c r="B33" s="379"/>
      <c r="C33" s="382" t="s">
        <v>114</v>
      </c>
      <c r="D33" s="383"/>
    </row>
    <row r="34" spans="1:4" ht="20.100000000000001" customHeight="1" x14ac:dyDescent="0.25">
      <c r="A34" s="378"/>
      <c r="B34" s="379"/>
      <c r="C34" s="386"/>
      <c r="D34" s="387"/>
    </row>
    <row r="35" spans="1:4" ht="20.100000000000001" customHeight="1" x14ac:dyDescent="0.25">
      <c r="A35" s="378"/>
      <c r="B35" s="379"/>
      <c r="C35" s="386"/>
      <c r="D35" s="387"/>
    </row>
    <row r="36" spans="1:4" ht="20.100000000000001" customHeight="1" x14ac:dyDescent="0.25">
      <c r="A36" s="378"/>
      <c r="B36" s="379"/>
      <c r="C36" s="386"/>
      <c r="D36" s="387"/>
    </row>
    <row r="37" spans="1:4" ht="20.100000000000001" customHeight="1" x14ac:dyDescent="0.25">
      <c r="A37" s="378"/>
      <c r="B37" s="379"/>
      <c r="C37" s="386"/>
      <c r="D37" s="387"/>
    </row>
    <row r="38" spans="1:4" ht="20.100000000000001" customHeight="1" x14ac:dyDescent="0.25">
      <c r="A38" s="378"/>
      <c r="B38" s="379"/>
      <c r="C38" s="386"/>
      <c r="D38" s="387"/>
    </row>
    <row r="39" spans="1:4" ht="20.100000000000001" customHeight="1" x14ac:dyDescent="0.25">
      <c r="A39" s="378"/>
      <c r="B39" s="379"/>
      <c r="C39" s="386"/>
      <c r="D39" s="387"/>
    </row>
    <row r="40" spans="1:4" ht="20.100000000000001" customHeight="1" x14ac:dyDescent="0.25">
      <c r="A40" s="378"/>
      <c r="B40" s="379"/>
      <c r="C40" s="386"/>
      <c r="D40" s="387"/>
    </row>
    <row r="41" spans="1:4" ht="20.100000000000001" customHeight="1" x14ac:dyDescent="0.25">
      <c r="A41" s="378"/>
      <c r="B41" s="379"/>
      <c r="C41" s="386"/>
      <c r="D41" s="387"/>
    </row>
    <row r="42" spans="1:4" ht="20.100000000000001" customHeight="1" x14ac:dyDescent="0.25">
      <c r="A42" s="380"/>
      <c r="B42" s="381"/>
      <c r="C42" s="388"/>
      <c r="D42" s="389"/>
    </row>
  </sheetData>
  <customSheetViews>
    <customSheetView guid="{AF19E9B5-EDE5-45F0-A611-5D58BFB14BE8}" scale="75" fitToPage="1">
      <selection activeCell="B5" sqref="B5"/>
      <pageMargins left="0.7" right="0.7" top="0.75" bottom="0.75" header="0.3" footer="0.3"/>
      <printOptions gridLines="1"/>
      <pageSetup scale="54" fitToHeight="0" orientation="landscape" r:id="rId1"/>
      <headerFooter>
        <oddFooter>&amp;LTCEQ Form 20397</oddFooter>
      </headerFooter>
    </customSheetView>
  </customSheetViews>
  <mergeCells count="20">
    <mergeCell ref="A1:D1"/>
    <mergeCell ref="A2:D2"/>
    <mergeCell ref="D23:D24"/>
    <mergeCell ref="A22:C24"/>
    <mergeCell ref="C4:C5"/>
    <mergeCell ref="D4:D5"/>
    <mergeCell ref="D11:D13"/>
    <mergeCell ref="A14:D16"/>
    <mergeCell ref="C10:C13"/>
    <mergeCell ref="A25:B42"/>
    <mergeCell ref="C30:D30"/>
    <mergeCell ref="C32:D32"/>
    <mergeCell ref="C31:D31"/>
    <mergeCell ref="C33:D33"/>
    <mergeCell ref="C25:D25"/>
    <mergeCell ref="C26:D26"/>
    <mergeCell ref="C27:D27"/>
    <mergeCell ref="C28:D28"/>
    <mergeCell ref="C29:D29"/>
    <mergeCell ref="C34:D42"/>
  </mergeCells>
  <hyperlinks>
    <hyperlink ref="B13" r:id="rId2" xr:uid="{00000000-0004-0000-0000-000000000000}"/>
  </hyperlinks>
  <printOptions gridLines="1"/>
  <pageMargins left="0.7" right="0.7" top="0.75" bottom="0.75" header="0.3" footer="0.3"/>
  <pageSetup scale="54" fitToHeight="0" orientation="landscape" r:id="rId3"/>
  <headerFooter>
    <oddFooter>&amp;LTCEQ Form 20397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  <pageSetUpPr fitToPage="1"/>
  </sheetPr>
  <dimension ref="A1:P206"/>
  <sheetViews>
    <sheetView zoomScaleNormal="100" workbookViewId="0">
      <selection activeCell="B7" sqref="B7:B8"/>
    </sheetView>
  </sheetViews>
  <sheetFormatPr defaultRowHeight="15" x14ac:dyDescent="0.25"/>
  <cols>
    <col min="1" max="1" width="10.28515625" style="1" bestFit="1" customWidth="1"/>
    <col min="2" max="2" width="20.28515625" customWidth="1"/>
    <col min="3" max="3" width="17.140625" style="20" bestFit="1" customWidth="1"/>
    <col min="4" max="4" width="12.5703125" style="20" customWidth="1"/>
    <col min="5" max="6" width="12.42578125" style="20" customWidth="1"/>
    <col min="7" max="7" width="13" style="20" customWidth="1"/>
    <col min="8" max="8" width="11.28515625" bestFit="1" customWidth="1"/>
    <col min="9" max="9" width="2.42578125" customWidth="1"/>
    <col min="10" max="10" width="12.7109375" style="20" bestFit="1" customWidth="1"/>
    <col min="11" max="11" width="40.5703125" customWidth="1"/>
    <col min="12" max="12" width="14.28515625" bestFit="1" customWidth="1"/>
    <col min="13" max="13" width="11.140625" bestFit="1" customWidth="1"/>
    <col min="14" max="14" width="10.7109375" bestFit="1" customWidth="1"/>
  </cols>
  <sheetData>
    <row r="1" spans="1:16" ht="15.75" thickBot="1" x14ac:dyDescent="0.3">
      <c r="B1" s="2"/>
      <c r="C1" s="3"/>
      <c r="D1" s="58" t="s">
        <v>1</v>
      </c>
      <c r="E1" s="63" t="s">
        <v>2</v>
      </c>
      <c r="F1" s="63" t="s">
        <v>3</v>
      </c>
      <c r="G1" s="4" t="s">
        <v>4</v>
      </c>
      <c r="J1" s="52" t="s">
        <v>5</v>
      </c>
      <c r="K1" s="53" t="s">
        <v>6</v>
      </c>
    </row>
    <row r="2" spans="1:16" x14ac:dyDescent="0.25">
      <c r="A2" s="417" t="str">
        <f>ADMINISTRATOR!B4</f>
        <v>HOUSTON-GALVESTON AERCO</v>
      </c>
      <c r="B2" s="418"/>
      <c r="C2" s="5" t="s">
        <v>7</v>
      </c>
      <c r="D2" s="59">
        <f>C30</f>
        <v>0</v>
      </c>
      <c r="E2" s="59">
        <f>C54+E54</f>
        <v>0</v>
      </c>
      <c r="F2" s="59">
        <f>C78+E78</f>
        <v>0</v>
      </c>
      <c r="G2" s="6">
        <f>C102+E102</f>
        <v>0</v>
      </c>
      <c r="J2" s="68"/>
      <c r="K2" s="69"/>
    </row>
    <row r="3" spans="1:16" x14ac:dyDescent="0.25">
      <c r="A3" s="7" t="s">
        <v>8</v>
      </c>
      <c r="B3" s="8">
        <v>2012</v>
      </c>
      <c r="C3" s="5" t="s">
        <v>9</v>
      </c>
      <c r="D3" s="60">
        <f>D30</f>
        <v>0</v>
      </c>
      <c r="E3" s="60">
        <f>D54</f>
        <v>0</v>
      </c>
      <c r="F3" s="60">
        <f>D78</f>
        <v>0</v>
      </c>
      <c r="G3" s="9">
        <f>D102</f>
        <v>0</v>
      </c>
      <c r="J3" s="54"/>
      <c r="K3" s="55"/>
    </row>
    <row r="4" spans="1:16" x14ac:dyDescent="0.25">
      <c r="A4" s="7"/>
      <c r="B4" s="8"/>
      <c r="C4" s="5" t="s">
        <v>16</v>
      </c>
      <c r="D4" s="60">
        <f>E30</f>
        <v>0</v>
      </c>
      <c r="E4" s="60">
        <f>E54</f>
        <v>0</v>
      </c>
      <c r="F4" s="60">
        <f>E78</f>
        <v>0</v>
      </c>
      <c r="G4" s="9">
        <f>E102</f>
        <v>0</v>
      </c>
      <c r="J4" s="70" t="s">
        <v>33</v>
      </c>
      <c r="K4" s="71">
        <v>0</v>
      </c>
    </row>
    <row r="5" spans="1:16" x14ac:dyDescent="0.25">
      <c r="A5" s="10"/>
      <c r="B5" s="11"/>
      <c r="C5" s="5" t="s">
        <v>10</v>
      </c>
      <c r="D5" s="61">
        <f>F30</f>
        <v>0</v>
      </c>
      <c r="E5" s="61">
        <f>F54</f>
        <v>0</v>
      </c>
      <c r="F5" s="61">
        <f>F78</f>
        <v>0</v>
      </c>
      <c r="G5" s="12">
        <f>F102</f>
        <v>0</v>
      </c>
      <c r="J5" s="56" t="s">
        <v>34</v>
      </c>
      <c r="K5" s="57">
        <v>0</v>
      </c>
    </row>
    <row r="6" spans="1:16" ht="15.75" thickBot="1" x14ac:dyDescent="0.3">
      <c r="A6" s="10"/>
      <c r="B6" s="11"/>
      <c r="C6" s="13" t="s">
        <v>11</v>
      </c>
      <c r="D6" s="62">
        <f>D2+D3+D4-D5</f>
        <v>0</v>
      </c>
      <c r="E6" s="62">
        <f t="shared" ref="E6:G6" si="0">E2+E3+E4-E5</f>
        <v>0</v>
      </c>
      <c r="F6" s="62">
        <f t="shared" si="0"/>
        <v>0</v>
      </c>
      <c r="G6" s="62">
        <f t="shared" si="0"/>
        <v>0</v>
      </c>
      <c r="H6" s="419" t="s">
        <v>12</v>
      </c>
      <c r="I6" s="419"/>
      <c r="J6" s="419"/>
      <c r="K6" s="420"/>
    </row>
    <row r="7" spans="1:16" x14ac:dyDescent="0.25">
      <c r="A7" s="421" t="s">
        <v>13</v>
      </c>
      <c r="B7" s="421" t="s">
        <v>14</v>
      </c>
      <c r="C7" s="14" t="s">
        <v>15</v>
      </c>
      <c r="D7" s="423" t="s">
        <v>9</v>
      </c>
      <c r="E7" s="423" t="s">
        <v>16</v>
      </c>
      <c r="F7" s="423" t="s">
        <v>10</v>
      </c>
      <c r="G7" s="15" t="s">
        <v>17</v>
      </c>
      <c r="H7" s="421" t="s">
        <v>18</v>
      </c>
      <c r="I7" s="16"/>
      <c r="J7" s="15" t="s">
        <v>19</v>
      </c>
      <c r="K7" s="421" t="s">
        <v>20</v>
      </c>
    </row>
    <row r="8" spans="1:16" s="19" customFormat="1" ht="15.75" thickBot="1" x14ac:dyDescent="0.3">
      <c r="A8" s="422"/>
      <c r="B8" s="422"/>
      <c r="C8" s="17" t="s">
        <v>21</v>
      </c>
      <c r="D8" s="424"/>
      <c r="E8" s="424"/>
      <c r="F8" s="424"/>
      <c r="G8" s="17" t="s">
        <v>22</v>
      </c>
      <c r="H8" s="422"/>
      <c r="I8" s="18"/>
      <c r="J8" s="17" t="s">
        <v>23</v>
      </c>
      <c r="K8" s="422"/>
      <c r="L8"/>
      <c r="M8"/>
      <c r="N8"/>
      <c r="O8"/>
      <c r="P8"/>
    </row>
    <row r="9" spans="1:16" x14ac:dyDescent="0.25">
      <c r="A9" s="441" t="s">
        <v>29</v>
      </c>
      <c r="B9" s="441"/>
      <c r="D9" s="20">
        <v>0</v>
      </c>
      <c r="E9" s="20">
        <v>0</v>
      </c>
      <c r="F9" s="20">
        <v>0</v>
      </c>
      <c r="G9" s="20">
        <f>C9+D9+E9-F9</f>
        <v>0</v>
      </c>
      <c r="J9" s="20">
        <v>0</v>
      </c>
    </row>
    <row r="10" spans="1:16" x14ac:dyDescent="0.25">
      <c r="A10" s="21"/>
      <c r="C10" s="20">
        <v>0</v>
      </c>
      <c r="D10" s="20">
        <v>0</v>
      </c>
      <c r="E10" s="20">
        <v>0</v>
      </c>
      <c r="F10" s="20">
        <v>0</v>
      </c>
      <c r="G10" s="20">
        <f>G9+C10+D10+E10-F10</f>
        <v>0</v>
      </c>
      <c r="H10" s="22"/>
      <c r="J10" s="20">
        <v>0</v>
      </c>
    </row>
    <row r="11" spans="1:16" ht="14.45" x14ac:dyDescent="0.3">
      <c r="A11" s="21"/>
      <c r="C11" s="20">
        <v>0</v>
      </c>
      <c r="D11" s="20">
        <v>0</v>
      </c>
      <c r="E11" s="20">
        <v>0</v>
      </c>
      <c r="F11" s="20">
        <v>0</v>
      </c>
      <c r="G11" s="20">
        <f t="shared" ref="G11:G29" si="1">G10+C11+D11+E11-F11</f>
        <v>0</v>
      </c>
      <c r="H11" s="22"/>
      <c r="J11" s="20">
        <v>0</v>
      </c>
    </row>
    <row r="12" spans="1:16" ht="14.45" x14ac:dyDescent="0.3">
      <c r="A12" s="21"/>
      <c r="C12" s="20">
        <v>0</v>
      </c>
      <c r="D12" s="20">
        <v>0</v>
      </c>
      <c r="E12" s="20">
        <v>0</v>
      </c>
      <c r="F12" s="20">
        <v>0</v>
      </c>
      <c r="G12" s="20">
        <f t="shared" si="1"/>
        <v>0</v>
      </c>
      <c r="H12" s="22"/>
      <c r="J12" s="20">
        <v>0</v>
      </c>
    </row>
    <row r="13" spans="1:16" ht="14.45" x14ac:dyDescent="0.3">
      <c r="C13" s="20">
        <v>0</v>
      </c>
      <c r="D13" s="20">
        <v>0</v>
      </c>
      <c r="E13" s="20">
        <v>0</v>
      </c>
      <c r="F13" s="20">
        <v>0</v>
      </c>
      <c r="G13" s="20">
        <f t="shared" si="1"/>
        <v>0</v>
      </c>
      <c r="H13" s="22"/>
      <c r="J13" s="20">
        <v>0</v>
      </c>
    </row>
    <row r="14" spans="1:16" ht="14.45" x14ac:dyDescent="0.3">
      <c r="C14" s="20">
        <v>0</v>
      </c>
      <c r="D14" s="20">
        <v>0</v>
      </c>
      <c r="E14" s="20">
        <v>0</v>
      </c>
      <c r="F14" s="20">
        <v>0</v>
      </c>
      <c r="G14" s="20">
        <f t="shared" si="1"/>
        <v>0</v>
      </c>
      <c r="H14" s="22"/>
      <c r="J14" s="20">
        <v>0</v>
      </c>
    </row>
    <row r="15" spans="1:16" ht="14.45" x14ac:dyDescent="0.3">
      <c r="C15" s="20">
        <v>0</v>
      </c>
      <c r="D15" s="20">
        <v>0</v>
      </c>
      <c r="E15" s="20">
        <v>0</v>
      </c>
      <c r="F15" s="20">
        <v>0</v>
      </c>
      <c r="G15" s="20">
        <f t="shared" si="1"/>
        <v>0</v>
      </c>
      <c r="H15" s="22"/>
      <c r="J15" s="20">
        <v>0</v>
      </c>
    </row>
    <row r="16" spans="1:16" ht="14.45" x14ac:dyDescent="0.3">
      <c r="A16" s="21"/>
      <c r="C16" s="20">
        <v>0</v>
      </c>
      <c r="D16" s="20">
        <v>0</v>
      </c>
      <c r="E16" s="20">
        <v>0</v>
      </c>
      <c r="F16" s="20">
        <v>0</v>
      </c>
      <c r="G16" s="20">
        <f t="shared" si="1"/>
        <v>0</v>
      </c>
      <c r="H16" s="22"/>
      <c r="J16" s="20">
        <v>0</v>
      </c>
    </row>
    <row r="17" spans="1:11" ht="14.45" x14ac:dyDescent="0.3">
      <c r="C17" s="20">
        <v>0</v>
      </c>
      <c r="D17" s="20">
        <v>0</v>
      </c>
      <c r="E17" s="20">
        <v>0</v>
      </c>
      <c r="F17" s="20">
        <v>0</v>
      </c>
      <c r="G17" s="20">
        <f t="shared" si="1"/>
        <v>0</v>
      </c>
      <c r="H17" s="22"/>
      <c r="J17" s="20">
        <v>0</v>
      </c>
    </row>
    <row r="18" spans="1:11" ht="14.45" x14ac:dyDescent="0.3">
      <c r="C18" s="20">
        <v>0</v>
      </c>
      <c r="D18" s="20">
        <v>0</v>
      </c>
      <c r="E18" s="20">
        <v>0</v>
      </c>
      <c r="F18" s="20">
        <v>0</v>
      </c>
      <c r="G18" s="20">
        <f t="shared" si="1"/>
        <v>0</v>
      </c>
      <c r="H18" s="22"/>
      <c r="J18" s="20">
        <v>0</v>
      </c>
    </row>
    <row r="19" spans="1:11" ht="14.45" x14ac:dyDescent="0.3">
      <c r="C19" s="20">
        <v>0</v>
      </c>
      <c r="D19" s="20">
        <v>0</v>
      </c>
      <c r="E19" s="20">
        <v>0</v>
      </c>
      <c r="F19" s="20">
        <v>0</v>
      </c>
      <c r="G19" s="20">
        <f t="shared" si="1"/>
        <v>0</v>
      </c>
      <c r="H19" s="22"/>
      <c r="J19" s="20">
        <v>0</v>
      </c>
    </row>
    <row r="20" spans="1:11" ht="14.45" x14ac:dyDescent="0.3">
      <c r="A20" s="21"/>
      <c r="C20" s="20">
        <v>0</v>
      </c>
      <c r="D20" s="20">
        <v>0</v>
      </c>
      <c r="E20" s="20">
        <v>0</v>
      </c>
      <c r="F20" s="20">
        <v>0</v>
      </c>
      <c r="G20" s="20">
        <f t="shared" si="1"/>
        <v>0</v>
      </c>
      <c r="H20" s="22"/>
      <c r="J20" s="20">
        <v>0</v>
      </c>
    </row>
    <row r="21" spans="1:11" ht="14.45" x14ac:dyDescent="0.3">
      <c r="C21" s="20">
        <v>0</v>
      </c>
      <c r="D21" s="20">
        <v>0</v>
      </c>
      <c r="E21" s="20">
        <v>0</v>
      </c>
      <c r="F21" s="20">
        <v>0</v>
      </c>
      <c r="G21" s="20">
        <f t="shared" si="1"/>
        <v>0</v>
      </c>
      <c r="H21" s="22"/>
      <c r="J21" s="20">
        <v>0</v>
      </c>
    </row>
    <row r="22" spans="1:11" x14ac:dyDescent="0.25">
      <c r="C22" s="20">
        <v>0</v>
      </c>
      <c r="D22" s="20">
        <v>0</v>
      </c>
      <c r="E22" s="20">
        <v>0</v>
      </c>
      <c r="F22" s="20">
        <v>0</v>
      </c>
      <c r="G22" s="20">
        <f t="shared" si="1"/>
        <v>0</v>
      </c>
      <c r="H22" s="22"/>
      <c r="J22" s="20">
        <v>0</v>
      </c>
    </row>
    <row r="23" spans="1:11" x14ac:dyDescent="0.25">
      <c r="C23" s="20">
        <v>0</v>
      </c>
      <c r="D23" s="20">
        <v>0</v>
      </c>
      <c r="E23" s="20">
        <v>0</v>
      </c>
      <c r="F23" s="20">
        <v>0</v>
      </c>
      <c r="G23" s="20">
        <f t="shared" si="1"/>
        <v>0</v>
      </c>
      <c r="H23" s="22"/>
      <c r="J23" s="20">
        <v>0</v>
      </c>
    </row>
    <row r="24" spans="1:11" x14ac:dyDescent="0.25">
      <c r="A24" s="21"/>
      <c r="C24" s="20">
        <v>0</v>
      </c>
      <c r="D24" s="20">
        <v>0</v>
      </c>
      <c r="E24" s="20">
        <v>0</v>
      </c>
      <c r="F24" s="20">
        <v>0</v>
      </c>
      <c r="G24" s="20">
        <f t="shared" si="1"/>
        <v>0</v>
      </c>
      <c r="H24" s="22"/>
      <c r="J24" s="20">
        <v>0</v>
      </c>
    </row>
    <row r="25" spans="1:11" x14ac:dyDescent="0.25">
      <c r="C25" s="20">
        <v>0</v>
      </c>
      <c r="D25" s="20">
        <v>0</v>
      </c>
      <c r="E25" s="20">
        <v>0</v>
      </c>
      <c r="F25" s="20">
        <v>0</v>
      </c>
      <c r="G25" s="20">
        <f t="shared" si="1"/>
        <v>0</v>
      </c>
      <c r="H25" s="22"/>
      <c r="J25" s="20">
        <v>0</v>
      </c>
    </row>
    <row r="26" spans="1:11" x14ac:dyDescent="0.25">
      <c r="C26" s="20">
        <v>0</v>
      </c>
      <c r="D26" s="20">
        <v>0</v>
      </c>
      <c r="E26" s="20">
        <v>0</v>
      </c>
      <c r="F26" s="20">
        <v>0</v>
      </c>
      <c r="G26" s="20">
        <f t="shared" si="1"/>
        <v>0</v>
      </c>
      <c r="H26" s="22"/>
      <c r="J26" s="20">
        <v>0</v>
      </c>
    </row>
    <row r="27" spans="1:11" x14ac:dyDescent="0.25">
      <c r="A27" s="21"/>
      <c r="C27" s="20">
        <v>0</v>
      </c>
      <c r="D27" s="20">
        <v>0</v>
      </c>
      <c r="E27" s="20">
        <v>0</v>
      </c>
      <c r="F27" s="20">
        <v>0</v>
      </c>
      <c r="G27" s="20">
        <f t="shared" si="1"/>
        <v>0</v>
      </c>
      <c r="H27" s="22"/>
      <c r="J27" s="20">
        <v>0</v>
      </c>
    </row>
    <row r="28" spans="1:11" x14ac:dyDescent="0.25">
      <c r="A28" s="21"/>
      <c r="C28" s="20">
        <v>0</v>
      </c>
      <c r="D28" s="20">
        <v>0</v>
      </c>
      <c r="E28" s="20">
        <v>0</v>
      </c>
      <c r="F28" s="20">
        <v>0</v>
      </c>
      <c r="G28" s="20">
        <f t="shared" si="1"/>
        <v>0</v>
      </c>
      <c r="H28" s="22"/>
      <c r="J28" s="20">
        <v>0</v>
      </c>
    </row>
    <row r="29" spans="1:11" x14ac:dyDescent="0.25">
      <c r="A29" s="21"/>
      <c r="C29" s="20">
        <v>0</v>
      </c>
      <c r="D29" s="20">
        <v>0</v>
      </c>
      <c r="E29" s="20">
        <v>0</v>
      </c>
      <c r="F29" s="20">
        <v>0</v>
      </c>
      <c r="G29" s="20">
        <f t="shared" si="1"/>
        <v>0</v>
      </c>
      <c r="H29" s="22"/>
      <c r="J29" s="20">
        <v>0</v>
      </c>
    </row>
    <row r="30" spans="1:11" ht="15.75" thickBot="1" x14ac:dyDescent="0.3">
      <c r="A30" s="23" t="s">
        <v>24</v>
      </c>
      <c r="B30" s="24"/>
      <c r="C30" s="25">
        <f>SUM(C9:C29)</f>
        <v>0</v>
      </c>
      <c r="D30" s="25">
        <f t="shared" ref="D30:F30" si="2">SUM(D9:D29)</f>
        <v>0</v>
      </c>
      <c r="E30" s="25">
        <f t="shared" si="2"/>
        <v>0</v>
      </c>
      <c r="F30" s="25">
        <f t="shared" si="2"/>
        <v>0</v>
      </c>
      <c r="G30" s="25">
        <f>C30+D30+E30-F30</f>
        <v>0</v>
      </c>
      <c r="H30" s="26"/>
      <c r="I30" s="26"/>
      <c r="J30" s="25">
        <f>SUM(J9:J29)</f>
        <v>0</v>
      </c>
      <c r="K30" s="27"/>
    </row>
    <row r="31" spans="1:11" x14ac:dyDescent="0.25">
      <c r="A31" s="431" t="s">
        <v>25</v>
      </c>
      <c r="B31" s="429" t="s">
        <v>14</v>
      </c>
      <c r="C31" s="28" t="s">
        <v>15</v>
      </c>
      <c r="D31" s="425" t="s">
        <v>9</v>
      </c>
      <c r="E31" s="425" t="s">
        <v>16</v>
      </c>
      <c r="F31" s="427" t="s">
        <v>10</v>
      </c>
      <c r="G31" s="29" t="s">
        <v>17</v>
      </c>
      <c r="H31" s="429" t="s">
        <v>18</v>
      </c>
      <c r="I31" s="30"/>
      <c r="J31" s="29" t="s">
        <v>19</v>
      </c>
      <c r="K31" s="431" t="s">
        <v>20</v>
      </c>
    </row>
    <row r="32" spans="1:11" ht="15.75" thickBot="1" x14ac:dyDescent="0.3">
      <c r="A32" s="432"/>
      <c r="B32" s="430"/>
      <c r="C32" s="31" t="s">
        <v>21</v>
      </c>
      <c r="D32" s="426"/>
      <c r="E32" s="426"/>
      <c r="F32" s="428"/>
      <c r="G32" s="31" t="s">
        <v>22</v>
      </c>
      <c r="H32" s="430"/>
      <c r="I32" s="32"/>
      <c r="J32" s="31" t="s">
        <v>23</v>
      </c>
      <c r="K32" s="432"/>
    </row>
    <row r="33" spans="1:10" x14ac:dyDescent="0.25">
      <c r="A33" s="50"/>
      <c r="B33" s="73" t="s">
        <v>35</v>
      </c>
      <c r="C33" s="20">
        <f>G30</f>
        <v>0</v>
      </c>
      <c r="D33" s="20">
        <v>0</v>
      </c>
      <c r="E33" s="20">
        <v>0</v>
      </c>
      <c r="F33" s="20">
        <v>0</v>
      </c>
      <c r="G33" s="20">
        <f>C33+D33+E33-F33</f>
        <v>0</v>
      </c>
      <c r="J33" s="20">
        <v>0</v>
      </c>
    </row>
    <row r="34" spans="1:10" s="33" customFormat="1" x14ac:dyDescent="0.25">
      <c r="A34" s="21"/>
      <c r="C34" s="34">
        <v>0</v>
      </c>
      <c r="D34" s="34">
        <v>0</v>
      </c>
      <c r="E34" s="34">
        <v>0</v>
      </c>
      <c r="F34" s="34">
        <v>0</v>
      </c>
      <c r="G34" s="34">
        <f>G33+C34+D34+E34-F34</f>
        <v>0</v>
      </c>
      <c r="H34" s="35"/>
      <c r="J34" s="20">
        <v>0</v>
      </c>
    </row>
    <row r="35" spans="1:10" s="33" customFormat="1" x14ac:dyDescent="0.25">
      <c r="A35" s="21"/>
      <c r="C35" s="34">
        <v>0</v>
      </c>
      <c r="D35" s="34">
        <v>0</v>
      </c>
      <c r="E35" s="34">
        <v>0</v>
      </c>
      <c r="F35" s="34">
        <v>0</v>
      </c>
      <c r="G35" s="34">
        <f t="shared" ref="G35:G52" si="3">G34+C35+D35+E35-F35</f>
        <v>0</v>
      </c>
      <c r="H35" s="35"/>
      <c r="J35" s="20">
        <v>0</v>
      </c>
    </row>
    <row r="36" spans="1:10" s="33" customFormat="1" x14ac:dyDescent="0.25">
      <c r="A36" s="21"/>
      <c r="C36" s="34">
        <v>0</v>
      </c>
      <c r="D36" s="34">
        <v>0</v>
      </c>
      <c r="E36" s="34">
        <v>0</v>
      </c>
      <c r="F36" s="34">
        <v>0</v>
      </c>
      <c r="G36" s="34">
        <f t="shared" si="3"/>
        <v>0</v>
      </c>
      <c r="H36" s="35"/>
      <c r="J36" s="20">
        <v>0</v>
      </c>
    </row>
    <row r="37" spans="1:10" x14ac:dyDescent="0.25">
      <c r="C37" s="34">
        <v>0</v>
      </c>
      <c r="D37" s="34">
        <v>0</v>
      </c>
      <c r="E37" s="34">
        <v>0</v>
      </c>
      <c r="F37" s="34">
        <v>0</v>
      </c>
      <c r="G37" s="34">
        <f t="shared" si="3"/>
        <v>0</v>
      </c>
      <c r="H37" s="35"/>
      <c r="I37" s="33"/>
      <c r="J37" s="20">
        <v>0</v>
      </c>
    </row>
    <row r="38" spans="1:10" s="33" customFormat="1" x14ac:dyDescent="0.25">
      <c r="A38" s="21"/>
      <c r="C38" s="34">
        <v>0</v>
      </c>
      <c r="D38" s="34">
        <v>0</v>
      </c>
      <c r="E38" s="34">
        <v>0</v>
      </c>
      <c r="F38" s="34">
        <v>0</v>
      </c>
      <c r="G38" s="34">
        <f t="shared" si="3"/>
        <v>0</v>
      </c>
      <c r="H38" s="35"/>
      <c r="J38" s="20">
        <v>0</v>
      </c>
    </row>
    <row r="39" spans="1:10" s="33" customFormat="1" x14ac:dyDescent="0.25">
      <c r="A39" s="21"/>
      <c r="C39" s="34">
        <v>0</v>
      </c>
      <c r="D39" s="34">
        <v>0</v>
      </c>
      <c r="E39" s="34">
        <v>0</v>
      </c>
      <c r="F39" s="34">
        <v>0</v>
      </c>
      <c r="G39" s="34">
        <f t="shared" si="3"/>
        <v>0</v>
      </c>
      <c r="H39" s="35"/>
      <c r="J39" s="20">
        <v>0</v>
      </c>
    </row>
    <row r="40" spans="1:10" s="33" customFormat="1" x14ac:dyDescent="0.25">
      <c r="A40" s="21"/>
      <c r="C40" s="34">
        <v>0</v>
      </c>
      <c r="D40" s="34">
        <v>0</v>
      </c>
      <c r="E40" s="34">
        <v>0</v>
      </c>
      <c r="F40" s="34">
        <v>0</v>
      </c>
      <c r="G40" s="34">
        <f t="shared" si="3"/>
        <v>0</v>
      </c>
      <c r="H40" s="35"/>
      <c r="J40" s="20">
        <v>0</v>
      </c>
    </row>
    <row r="41" spans="1:10" x14ac:dyDescent="0.25">
      <c r="C41" s="34">
        <v>0</v>
      </c>
      <c r="D41" s="34">
        <v>0</v>
      </c>
      <c r="E41" s="34">
        <v>0</v>
      </c>
      <c r="F41" s="34">
        <v>0</v>
      </c>
      <c r="G41" s="34">
        <f t="shared" si="3"/>
        <v>0</v>
      </c>
      <c r="H41" s="35"/>
      <c r="I41" s="33"/>
      <c r="J41" s="20">
        <v>0</v>
      </c>
    </row>
    <row r="42" spans="1:10" s="33" customFormat="1" x14ac:dyDescent="0.25">
      <c r="A42" s="21"/>
      <c r="C42" s="34">
        <v>0</v>
      </c>
      <c r="D42" s="34">
        <v>0</v>
      </c>
      <c r="E42" s="34">
        <v>0</v>
      </c>
      <c r="F42" s="34">
        <v>0</v>
      </c>
      <c r="G42" s="34">
        <f t="shared" si="3"/>
        <v>0</v>
      </c>
      <c r="H42" s="35"/>
      <c r="J42" s="20">
        <v>0</v>
      </c>
    </row>
    <row r="43" spans="1:10" s="33" customFormat="1" x14ac:dyDescent="0.25">
      <c r="A43" s="21"/>
      <c r="C43" s="34">
        <v>0</v>
      </c>
      <c r="D43" s="34">
        <v>0</v>
      </c>
      <c r="E43" s="34">
        <v>0</v>
      </c>
      <c r="F43" s="34">
        <v>0</v>
      </c>
      <c r="G43" s="34">
        <f t="shared" si="3"/>
        <v>0</v>
      </c>
      <c r="H43" s="35"/>
      <c r="J43" s="20">
        <v>0</v>
      </c>
    </row>
    <row r="44" spans="1:10" s="33" customFormat="1" x14ac:dyDescent="0.25">
      <c r="A44" s="21"/>
      <c r="C44" s="34">
        <v>0</v>
      </c>
      <c r="D44" s="34">
        <v>0</v>
      </c>
      <c r="E44" s="34">
        <v>0</v>
      </c>
      <c r="F44" s="34">
        <v>0</v>
      </c>
      <c r="G44" s="34">
        <f t="shared" si="3"/>
        <v>0</v>
      </c>
      <c r="H44" s="35"/>
      <c r="J44" s="20">
        <v>0</v>
      </c>
    </row>
    <row r="45" spans="1:10" x14ac:dyDescent="0.25">
      <c r="C45" s="34">
        <v>0</v>
      </c>
      <c r="D45" s="34">
        <v>0</v>
      </c>
      <c r="E45" s="34">
        <v>0</v>
      </c>
      <c r="F45" s="34">
        <v>0</v>
      </c>
      <c r="G45" s="34">
        <f t="shared" si="3"/>
        <v>0</v>
      </c>
      <c r="H45" s="35"/>
      <c r="I45" s="33"/>
      <c r="J45" s="20">
        <v>0</v>
      </c>
    </row>
    <row r="46" spans="1:10" s="33" customFormat="1" x14ac:dyDescent="0.25">
      <c r="A46" s="21"/>
      <c r="C46" s="34">
        <v>0</v>
      </c>
      <c r="D46" s="34">
        <v>0</v>
      </c>
      <c r="E46" s="34">
        <v>0</v>
      </c>
      <c r="F46" s="34">
        <v>0</v>
      </c>
      <c r="G46" s="34">
        <f t="shared" si="3"/>
        <v>0</v>
      </c>
      <c r="H46" s="35"/>
      <c r="J46" s="20">
        <v>0</v>
      </c>
    </row>
    <row r="47" spans="1:10" s="33" customFormat="1" x14ac:dyDescent="0.25">
      <c r="A47" s="21"/>
      <c r="C47" s="34">
        <v>0</v>
      </c>
      <c r="D47" s="34">
        <v>0</v>
      </c>
      <c r="E47" s="34">
        <v>0</v>
      </c>
      <c r="F47" s="34">
        <v>0</v>
      </c>
      <c r="G47" s="34">
        <f t="shared" si="3"/>
        <v>0</v>
      </c>
      <c r="H47" s="35"/>
      <c r="J47" s="20">
        <v>0</v>
      </c>
    </row>
    <row r="48" spans="1:10" s="33" customFormat="1" x14ac:dyDescent="0.25">
      <c r="A48" s="21"/>
      <c r="C48" s="34">
        <v>0</v>
      </c>
      <c r="D48" s="34">
        <v>0</v>
      </c>
      <c r="E48" s="34">
        <v>0</v>
      </c>
      <c r="F48" s="34">
        <v>0</v>
      </c>
      <c r="G48" s="34">
        <f t="shared" si="3"/>
        <v>0</v>
      </c>
      <c r="H48" s="35"/>
      <c r="J48" s="20">
        <v>0</v>
      </c>
    </row>
    <row r="49" spans="1:11" x14ac:dyDescent="0.25">
      <c r="C49" s="34">
        <v>0</v>
      </c>
      <c r="D49" s="34">
        <v>0</v>
      </c>
      <c r="E49" s="34">
        <v>0</v>
      </c>
      <c r="F49" s="34">
        <v>0</v>
      </c>
      <c r="G49" s="34">
        <f t="shared" si="3"/>
        <v>0</v>
      </c>
      <c r="H49" s="35"/>
      <c r="I49" s="33"/>
      <c r="J49" s="20">
        <v>0</v>
      </c>
    </row>
    <row r="50" spans="1:11" x14ac:dyDescent="0.25">
      <c r="A50" s="21"/>
      <c r="C50" s="34">
        <v>0</v>
      </c>
      <c r="D50" s="34">
        <v>0</v>
      </c>
      <c r="E50" s="34">
        <v>0</v>
      </c>
      <c r="F50" s="34">
        <v>0</v>
      </c>
      <c r="G50" s="34">
        <f t="shared" si="3"/>
        <v>0</v>
      </c>
      <c r="H50" s="35"/>
      <c r="I50" s="33"/>
      <c r="J50" s="20">
        <v>0</v>
      </c>
    </row>
    <row r="51" spans="1:11" x14ac:dyDescent="0.25">
      <c r="A51" s="21"/>
      <c r="C51" s="34">
        <v>0</v>
      </c>
      <c r="D51" s="34">
        <v>0</v>
      </c>
      <c r="E51" s="34">
        <v>0</v>
      </c>
      <c r="F51" s="34">
        <v>0</v>
      </c>
      <c r="G51" s="34">
        <f t="shared" si="3"/>
        <v>0</v>
      </c>
      <c r="H51" s="35"/>
      <c r="I51" s="33"/>
      <c r="J51" s="20">
        <v>0</v>
      </c>
    </row>
    <row r="52" spans="1:11" x14ac:dyDescent="0.25">
      <c r="A52" s="21"/>
      <c r="C52" s="34">
        <v>0</v>
      </c>
      <c r="D52" s="34">
        <v>0</v>
      </c>
      <c r="E52" s="34">
        <v>0</v>
      </c>
      <c r="F52" s="34">
        <v>0</v>
      </c>
      <c r="G52" s="34">
        <f t="shared" si="3"/>
        <v>0</v>
      </c>
      <c r="H52" s="35"/>
      <c r="I52" s="33"/>
      <c r="J52" s="20">
        <v>0</v>
      </c>
    </row>
    <row r="53" spans="1:11" x14ac:dyDescent="0.25">
      <c r="A53" s="21"/>
      <c r="C53" s="34">
        <v>0</v>
      </c>
      <c r="D53" s="34">
        <v>0</v>
      </c>
      <c r="E53" s="34">
        <v>0</v>
      </c>
      <c r="F53" s="34">
        <v>0</v>
      </c>
      <c r="G53" s="34">
        <f>G52+C53+D53+E53-F53</f>
        <v>0</v>
      </c>
      <c r="H53" s="35"/>
      <c r="I53" s="33"/>
      <c r="J53" s="20">
        <v>0</v>
      </c>
    </row>
    <row r="54" spans="1:11" ht="15.75" thickBot="1" x14ac:dyDescent="0.3">
      <c r="A54" s="23" t="s">
        <v>26</v>
      </c>
      <c r="B54" s="24"/>
      <c r="C54" s="25">
        <f>SUM(C33:C53)</f>
        <v>0</v>
      </c>
      <c r="D54" s="25">
        <f t="shared" ref="D54:F54" si="4">SUM(D33:D53)</f>
        <v>0</v>
      </c>
      <c r="E54" s="25">
        <f t="shared" si="4"/>
        <v>0</v>
      </c>
      <c r="F54" s="25">
        <f t="shared" si="4"/>
        <v>0</v>
      </c>
      <c r="G54" s="25">
        <f>C54+D54+E54-F54</f>
        <v>0</v>
      </c>
      <c r="H54" s="26"/>
      <c r="I54" s="26"/>
      <c r="J54" s="25">
        <f>SUM(J33:J53)</f>
        <v>0</v>
      </c>
      <c r="K54" s="27"/>
    </row>
    <row r="55" spans="1:11" x14ac:dyDescent="0.25">
      <c r="A55" s="435" t="s">
        <v>31</v>
      </c>
      <c r="B55" s="435" t="s">
        <v>14</v>
      </c>
      <c r="C55" s="36" t="s">
        <v>15</v>
      </c>
      <c r="D55" s="433" t="s">
        <v>9</v>
      </c>
      <c r="E55" s="433" t="s">
        <v>16</v>
      </c>
      <c r="F55" s="433" t="s">
        <v>10</v>
      </c>
      <c r="G55" s="37" t="s">
        <v>17</v>
      </c>
      <c r="H55" s="435" t="s">
        <v>18</v>
      </c>
      <c r="I55" s="38"/>
      <c r="J55" s="39" t="s">
        <v>19</v>
      </c>
      <c r="K55" s="435" t="s">
        <v>20</v>
      </c>
    </row>
    <row r="56" spans="1:11" ht="15.75" thickBot="1" x14ac:dyDescent="0.3">
      <c r="A56" s="436"/>
      <c r="B56" s="436"/>
      <c r="C56" s="40" t="s">
        <v>21</v>
      </c>
      <c r="D56" s="434"/>
      <c r="E56" s="434"/>
      <c r="F56" s="434"/>
      <c r="G56" s="40" t="s">
        <v>22</v>
      </c>
      <c r="H56" s="436"/>
      <c r="I56" s="41"/>
      <c r="J56" s="42" t="s">
        <v>23</v>
      </c>
      <c r="K56" s="436"/>
    </row>
    <row r="57" spans="1:11" x14ac:dyDescent="0.25">
      <c r="B57" s="72" t="s">
        <v>35</v>
      </c>
      <c r="C57" s="20">
        <f>G54</f>
        <v>0</v>
      </c>
      <c r="D57" s="20">
        <v>0</v>
      </c>
      <c r="E57" s="20">
        <v>0</v>
      </c>
      <c r="F57" s="20">
        <v>0</v>
      </c>
      <c r="G57" s="20">
        <f>C57+D57+E57-F57</f>
        <v>0</v>
      </c>
      <c r="J57" s="20">
        <v>0</v>
      </c>
    </row>
    <row r="58" spans="1:11" s="33" customFormat="1" x14ac:dyDescent="0.25">
      <c r="A58" s="21"/>
      <c r="C58" s="34">
        <v>0</v>
      </c>
      <c r="D58" s="34">
        <v>0</v>
      </c>
      <c r="E58" s="34">
        <v>0</v>
      </c>
      <c r="F58" s="34">
        <v>0</v>
      </c>
      <c r="G58" s="34">
        <f>G57+C58+D58+E58-F58</f>
        <v>0</v>
      </c>
      <c r="H58" s="35"/>
      <c r="J58" s="20">
        <v>0</v>
      </c>
    </row>
    <row r="59" spans="1:11" s="33" customFormat="1" x14ac:dyDescent="0.25">
      <c r="A59" s="21"/>
      <c r="C59" s="34">
        <v>0</v>
      </c>
      <c r="D59" s="34">
        <v>0</v>
      </c>
      <c r="E59" s="34">
        <v>0</v>
      </c>
      <c r="F59" s="34">
        <v>0</v>
      </c>
      <c r="G59" s="34">
        <f t="shared" ref="G59:G77" si="5">G58+C59+D59+E59-F59</f>
        <v>0</v>
      </c>
      <c r="H59" s="35"/>
      <c r="J59" s="20">
        <v>0</v>
      </c>
    </row>
    <row r="60" spans="1:11" s="33" customFormat="1" x14ac:dyDescent="0.25">
      <c r="A60" s="21"/>
      <c r="C60" s="34">
        <v>0</v>
      </c>
      <c r="D60" s="34">
        <v>0</v>
      </c>
      <c r="E60" s="34">
        <v>0</v>
      </c>
      <c r="F60" s="34">
        <v>0</v>
      </c>
      <c r="G60" s="34">
        <f t="shared" si="5"/>
        <v>0</v>
      </c>
      <c r="H60" s="35"/>
      <c r="J60" s="20">
        <v>0</v>
      </c>
    </row>
    <row r="61" spans="1:11" x14ac:dyDescent="0.25">
      <c r="C61" s="34">
        <v>0</v>
      </c>
      <c r="D61" s="34">
        <v>0</v>
      </c>
      <c r="E61" s="34">
        <v>0</v>
      </c>
      <c r="F61" s="34">
        <v>0</v>
      </c>
      <c r="G61" s="34">
        <f t="shared" si="5"/>
        <v>0</v>
      </c>
      <c r="H61" s="35"/>
      <c r="I61" s="33"/>
      <c r="J61" s="20">
        <v>0</v>
      </c>
    </row>
    <row r="62" spans="1:11" s="33" customFormat="1" x14ac:dyDescent="0.25">
      <c r="A62" s="21"/>
      <c r="C62" s="34">
        <v>0</v>
      </c>
      <c r="D62" s="34">
        <v>0</v>
      </c>
      <c r="E62" s="34">
        <v>0</v>
      </c>
      <c r="F62" s="34">
        <v>0</v>
      </c>
      <c r="G62" s="34">
        <f t="shared" si="5"/>
        <v>0</v>
      </c>
      <c r="H62" s="35"/>
      <c r="J62" s="20">
        <v>0</v>
      </c>
    </row>
    <row r="63" spans="1:11" s="33" customFormat="1" x14ac:dyDescent="0.25">
      <c r="A63" s="21"/>
      <c r="C63" s="34">
        <v>0</v>
      </c>
      <c r="D63" s="34">
        <v>0</v>
      </c>
      <c r="E63" s="34">
        <v>0</v>
      </c>
      <c r="F63" s="34">
        <v>0</v>
      </c>
      <c r="G63" s="34">
        <f t="shared" si="5"/>
        <v>0</v>
      </c>
      <c r="H63" s="35"/>
      <c r="J63" s="20">
        <v>0</v>
      </c>
    </row>
    <row r="64" spans="1:11" s="33" customFormat="1" x14ac:dyDescent="0.25">
      <c r="A64" s="21"/>
      <c r="C64" s="34">
        <v>0</v>
      </c>
      <c r="D64" s="34">
        <v>0</v>
      </c>
      <c r="E64" s="34">
        <v>0</v>
      </c>
      <c r="F64" s="34">
        <v>0</v>
      </c>
      <c r="G64" s="34">
        <f t="shared" si="5"/>
        <v>0</v>
      </c>
      <c r="H64" s="35"/>
      <c r="J64" s="20">
        <v>0</v>
      </c>
    </row>
    <row r="65" spans="1:11" x14ac:dyDescent="0.25">
      <c r="C65" s="34">
        <v>0</v>
      </c>
      <c r="D65" s="34">
        <v>0</v>
      </c>
      <c r="E65" s="34">
        <v>0</v>
      </c>
      <c r="F65" s="34">
        <v>0</v>
      </c>
      <c r="G65" s="34">
        <f t="shared" si="5"/>
        <v>0</v>
      </c>
      <c r="H65" s="35"/>
      <c r="I65" s="33"/>
      <c r="J65" s="20">
        <v>0</v>
      </c>
    </row>
    <row r="66" spans="1:11" s="33" customFormat="1" x14ac:dyDescent="0.25">
      <c r="A66" s="21"/>
      <c r="C66" s="34">
        <v>0</v>
      </c>
      <c r="D66" s="34">
        <v>0</v>
      </c>
      <c r="E66" s="34">
        <v>0</v>
      </c>
      <c r="F66" s="34">
        <v>0</v>
      </c>
      <c r="G66" s="34">
        <f t="shared" si="5"/>
        <v>0</v>
      </c>
      <c r="H66" s="35"/>
      <c r="J66" s="20">
        <v>0</v>
      </c>
    </row>
    <row r="67" spans="1:11" s="33" customFormat="1" x14ac:dyDescent="0.25">
      <c r="A67" s="21"/>
      <c r="C67" s="34">
        <v>0</v>
      </c>
      <c r="D67" s="34">
        <v>0</v>
      </c>
      <c r="E67" s="34">
        <v>0</v>
      </c>
      <c r="F67" s="34">
        <v>0</v>
      </c>
      <c r="G67" s="34">
        <f t="shared" si="5"/>
        <v>0</v>
      </c>
      <c r="H67" s="35"/>
      <c r="J67" s="20">
        <v>0</v>
      </c>
    </row>
    <row r="68" spans="1:11" s="33" customFormat="1" x14ac:dyDescent="0.25">
      <c r="A68" s="21"/>
      <c r="C68" s="34">
        <v>0</v>
      </c>
      <c r="D68" s="34">
        <v>0</v>
      </c>
      <c r="E68" s="34">
        <v>0</v>
      </c>
      <c r="F68" s="34">
        <v>0</v>
      </c>
      <c r="G68" s="34">
        <f t="shared" si="5"/>
        <v>0</v>
      </c>
      <c r="H68" s="35"/>
      <c r="J68" s="20">
        <v>0</v>
      </c>
    </row>
    <row r="69" spans="1:11" x14ac:dyDescent="0.25">
      <c r="C69" s="34">
        <v>0</v>
      </c>
      <c r="D69" s="34">
        <v>0</v>
      </c>
      <c r="E69" s="34">
        <v>0</v>
      </c>
      <c r="F69" s="34">
        <v>0</v>
      </c>
      <c r="G69" s="34">
        <f t="shared" si="5"/>
        <v>0</v>
      </c>
      <c r="H69" s="35"/>
      <c r="I69" s="33"/>
      <c r="J69" s="20">
        <v>0</v>
      </c>
    </row>
    <row r="70" spans="1:11" x14ac:dyDescent="0.25">
      <c r="C70" s="34">
        <v>0</v>
      </c>
      <c r="D70" s="34">
        <v>0</v>
      </c>
      <c r="E70" s="34">
        <v>0</v>
      </c>
      <c r="F70" s="34">
        <v>0</v>
      </c>
      <c r="G70" s="34">
        <f t="shared" si="5"/>
        <v>0</v>
      </c>
      <c r="H70" s="35"/>
      <c r="I70" s="33"/>
      <c r="J70" s="20">
        <v>0</v>
      </c>
    </row>
    <row r="71" spans="1:11" x14ac:dyDescent="0.25">
      <c r="C71" s="34">
        <v>0</v>
      </c>
      <c r="D71" s="34">
        <v>0</v>
      </c>
      <c r="E71" s="34">
        <v>0</v>
      </c>
      <c r="F71" s="34">
        <v>0</v>
      </c>
      <c r="G71" s="34">
        <f t="shared" si="5"/>
        <v>0</v>
      </c>
      <c r="H71" s="35"/>
      <c r="I71" s="33"/>
      <c r="J71" s="20">
        <v>0</v>
      </c>
    </row>
    <row r="72" spans="1:11" x14ac:dyDescent="0.25">
      <c r="A72" s="21"/>
      <c r="C72" s="34">
        <v>0</v>
      </c>
      <c r="D72" s="34">
        <v>0</v>
      </c>
      <c r="E72" s="34">
        <v>0</v>
      </c>
      <c r="F72" s="34">
        <v>0</v>
      </c>
      <c r="G72" s="34">
        <f t="shared" si="5"/>
        <v>0</v>
      </c>
      <c r="H72" s="35"/>
      <c r="I72" s="33"/>
      <c r="J72" s="20">
        <v>0</v>
      </c>
    </row>
    <row r="73" spans="1:11" x14ac:dyDescent="0.25">
      <c r="C73" s="34">
        <v>0</v>
      </c>
      <c r="D73" s="34">
        <v>0</v>
      </c>
      <c r="E73" s="34">
        <v>0</v>
      </c>
      <c r="F73" s="34">
        <v>0</v>
      </c>
      <c r="G73" s="34">
        <f t="shared" si="5"/>
        <v>0</v>
      </c>
      <c r="H73" s="35"/>
      <c r="I73" s="33"/>
      <c r="J73" s="20">
        <v>0</v>
      </c>
    </row>
    <row r="74" spans="1:11" x14ac:dyDescent="0.25">
      <c r="A74" s="21"/>
      <c r="C74" s="34">
        <v>0</v>
      </c>
      <c r="D74" s="34">
        <v>0</v>
      </c>
      <c r="E74" s="34">
        <v>0</v>
      </c>
      <c r="F74" s="34">
        <v>0</v>
      </c>
      <c r="G74" s="34">
        <f t="shared" si="5"/>
        <v>0</v>
      </c>
      <c r="H74" s="35"/>
      <c r="I74" s="33"/>
      <c r="J74" s="20">
        <v>0</v>
      </c>
    </row>
    <row r="75" spans="1:11" x14ac:dyDescent="0.25">
      <c r="A75" s="21"/>
      <c r="C75" s="34">
        <v>0</v>
      </c>
      <c r="D75" s="34">
        <v>0</v>
      </c>
      <c r="E75" s="34">
        <v>0</v>
      </c>
      <c r="F75" s="34">
        <v>0</v>
      </c>
      <c r="G75" s="34">
        <f t="shared" si="5"/>
        <v>0</v>
      </c>
      <c r="H75" s="35"/>
      <c r="I75" s="33"/>
      <c r="J75" s="20">
        <v>0</v>
      </c>
    </row>
    <row r="76" spans="1:11" x14ac:dyDescent="0.25">
      <c r="A76" s="21"/>
      <c r="C76" s="34">
        <v>0</v>
      </c>
      <c r="D76" s="34">
        <v>0</v>
      </c>
      <c r="E76" s="34">
        <v>0</v>
      </c>
      <c r="F76" s="34">
        <v>0</v>
      </c>
      <c r="G76" s="34">
        <f t="shared" si="5"/>
        <v>0</v>
      </c>
      <c r="H76" s="35"/>
      <c r="I76" s="33"/>
      <c r="J76" s="20">
        <v>0</v>
      </c>
    </row>
    <row r="77" spans="1:11" x14ac:dyDescent="0.25">
      <c r="A77" s="21"/>
      <c r="C77" s="34">
        <v>0</v>
      </c>
      <c r="D77" s="34">
        <v>0</v>
      </c>
      <c r="E77" s="34">
        <v>0</v>
      </c>
      <c r="F77" s="34">
        <v>0</v>
      </c>
      <c r="G77" s="34">
        <f t="shared" si="5"/>
        <v>0</v>
      </c>
      <c r="H77" s="35"/>
      <c r="I77" s="33"/>
      <c r="J77" s="20">
        <v>0</v>
      </c>
    </row>
    <row r="78" spans="1:11" ht="15.75" thickBot="1" x14ac:dyDescent="0.3">
      <c r="A78" s="23" t="s">
        <v>27</v>
      </c>
      <c r="B78" s="24"/>
      <c r="C78" s="25">
        <f>SUM(C57:C77)</f>
        <v>0</v>
      </c>
      <c r="D78" s="25">
        <f t="shared" ref="D78:F78" si="6">SUM(D58:D77)</f>
        <v>0</v>
      </c>
      <c r="E78" s="25">
        <f t="shared" si="6"/>
        <v>0</v>
      </c>
      <c r="F78" s="25">
        <f t="shared" si="6"/>
        <v>0</v>
      </c>
      <c r="G78" s="25">
        <f>C78+D78+E78-F78</f>
        <v>0</v>
      </c>
      <c r="H78" s="26"/>
      <c r="I78" s="43"/>
      <c r="J78" s="25">
        <f>SUM(J57:J77)</f>
        <v>0</v>
      </c>
      <c r="K78" s="27"/>
    </row>
    <row r="79" spans="1:11" x14ac:dyDescent="0.25">
      <c r="A79" s="439" t="s">
        <v>32</v>
      </c>
      <c r="B79" s="439" t="s">
        <v>14</v>
      </c>
      <c r="C79" s="44" t="s">
        <v>15</v>
      </c>
      <c r="D79" s="437" t="s">
        <v>9</v>
      </c>
      <c r="E79" s="437" t="s">
        <v>16</v>
      </c>
      <c r="F79" s="437" t="s">
        <v>10</v>
      </c>
      <c r="G79" s="45" t="s">
        <v>17</v>
      </c>
      <c r="H79" s="439" t="s">
        <v>18</v>
      </c>
      <c r="I79" s="46"/>
      <c r="J79" s="45" t="s">
        <v>19</v>
      </c>
      <c r="K79" s="439" t="s">
        <v>20</v>
      </c>
    </row>
    <row r="80" spans="1:11" ht="15.75" thickBot="1" x14ac:dyDescent="0.3">
      <c r="A80" s="440"/>
      <c r="B80" s="440"/>
      <c r="C80" s="47" t="s">
        <v>21</v>
      </c>
      <c r="D80" s="438"/>
      <c r="E80" s="438"/>
      <c r="F80" s="438"/>
      <c r="G80" s="48" t="s">
        <v>22</v>
      </c>
      <c r="H80" s="440"/>
      <c r="I80" s="49"/>
      <c r="J80" s="48" t="s">
        <v>23</v>
      </c>
      <c r="K80" s="440"/>
    </row>
    <row r="81" spans="1:10" x14ac:dyDescent="0.25">
      <c r="B81" s="72" t="s">
        <v>35</v>
      </c>
      <c r="C81" s="20">
        <f>G78</f>
        <v>0</v>
      </c>
      <c r="D81" s="20">
        <v>0</v>
      </c>
      <c r="E81" s="20">
        <v>0</v>
      </c>
      <c r="F81" s="20">
        <v>0</v>
      </c>
      <c r="G81" s="20">
        <f>C81+D81+E81-F81</f>
        <v>0</v>
      </c>
      <c r="J81" s="20">
        <v>0</v>
      </c>
    </row>
    <row r="82" spans="1:10" s="33" customFormat="1" x14ac:dyDescent="0.25">
      <c r="A82" s="21"/>
      <c r="C82" s="34">
        <v>0</v>
      </c>
      <c r="D82" s="34">
        <v>0</v>
      </c>
      <c r="E82" s="34">
        <v>0</v>
      </c>
      <c r="F82" s="34">
        <v>0</v>
      </c>
      <c r="G82" s="34">
        <f>G81+C82+D82+E82-F82</f>
        <v>0</v>
      </c>
      <c r="H82" s="35"/>
      <c r="J82" s="34">
        <v>0</v>
      </c>
    </row>
    <row r="83" spans="1:10" s="33" customFormat="1" x14ac:dyDescent="0.25">
      <c r="A83" s="21"/>
      <c r="C83" s="34">
        <v>0</v>
      </c>
      <c r="D83" s="34">
        <v>0</v>
      </c>
      <c r="E83" s="34">
        <v>0</v>
      </c>
      <c r="F83" s="34">
        <v>0</v>
      </c>
      <c r="G83" s="34">
        <f t="shared" ref="G83:G101" si="7">G82+C83+D83+E83-F83</f>
        <v>0</v>
      </c>
      <c r="H83" s="35"/>
      <c r="J83" s="34">
        <v>0</v>
      </c>
    </row>
    <row r="84" spans="1:10" s="33" customFormat="1" x14ac:dyDescent="0.25">
      <c r="A84" s="21"/>
      <c r="C84" s="34">
        <v>0</v>
      </c>
      <c r="D84" s="34">
        <v>0</v>
      </c>
      <c r="E84" s="34">
        <v>0</v>
      </c>
      <c r="F84" s="34">
        <v>0</v>
      </c>
      <c r="G84" s="34">
        <f t="shared" si="7"/>
        <v>0</v>
      </c>
      <c r="H84" s="35"/>
      <c r="J84" s="34">
        <v>0</v>
      </c>
    </row>
    <row r="85" spans="1:10" x14ac:dyDescent="0.25">
      <c r="C85" s="34">
        <v>0</v>
      </c>
      <c r="D85" s="34">
        <v>0</v>
      </c>
      <c r="E85" s="34">
        <v>0</v>
      </c>
      <c r="F85" s="34">
        <v>0</v>
      </c>
      <c r="G85" s="34">
        <f t="shared" si="7"/>
        <v>0</v>
      </c>
      <c r="H85" s="35"/>
      <c r="I85" s="33"/>
      <c r="J85" s="34">
        <v>0</v>
      </c>
    </row>
    <row r="86" spans="1:10" s="33" customFormat="1" x14ac:dyDescent="0.25">
      <c r="A86" s="21"/>
      <c r="C86" s="34">
        <v>0</v>
      </c>
      <c r="D86" s="34">
        <v>0</v>
      </c>
      <c r="E86" s="34">
        <v>0</v>
      </c>
      <c r="F86" s="34">
        <v>0</v>
      </c>
      <c r="G86" s="34">
        <f t="shared" si="7"/>
        <v>0</v>
      </c>
      <c r="H86" s="35"/>
      <c r="J86" s="34">
        <v>0</v>
      </c>
    </row>
    <row r="87" spans="1:10" s="33" customFormat="1" x14ac:dyDescent="0.25">
      <c r="A87" s="21"/>
      <c r="C87" s="34">
        <v>0</v>
      </c>
      <c r="D87" s="34">
        <v>0</v>
      </c>
      <c r="E87" s="34">
        <v>0</v>
      </c>
      <c r="F87" s="34">
        <v>0</v>
      </c>
      <c r="G87" s="34">
        <f t="shared" si="7"/>
        <v>0</v>
      </c>
      <c r="H87" s="35"/>
      <c r="J87" s="34">
        <v>0</v>
      </c>
    </row>
    <row r="88" spans="1:10" s="33" customFormat="1" x14ac:dyDescent="0.25">
      <c r="A88" s="21"/>
      <c r="C88" s="34">
        <v>0</v>
      </c>
      <c r="D88" s="34">
        <v>0</v>
      </c>
      <c r="E88" s="34">
        <v>0</v>
      </c>
      <c r="F88" s="34">
        <v>0</v>
      </c>
      <c r="G88" s="34">
        <f t="shared" si="7"/>
        <v>0</v>
      </c>
      <c r="H88" s="35"/>
      <c r="J88" s="34">
        <v>0</v>
      </c>
    </row>
    <row r="89" spans="1:10" x14ac:dyDescent="0.25">
      <c r="C89" s="34">
        <v>0</v>
      </c>
      <c r="D89" s="34">
        <v>0</v>
      </c>
      <c r="E89" s="34">
        <v>0</v>
      </c>
      <c r="F89" s="34">
        <v>0</v>
      </c>
      <c r="G89" s="34">
        <f t="shared" si="7"/>
        <v>0</v>
      </c>
      <c r="H89" s="35"/>
      <c r="I89" s="33"/>
      <c r="J89" s="34">
        <v>0</v>
      </c>
    </row>
    <row r="90" spans="1:10" s="33" customFormat="1" x14ac:dyDescent="0.25">
      <c r="A90" s="21"/>
      <c r="C90" s="34">
        <v>0</v>
      </c>
      <c r="D90" s="34">
        <v>0</v>
      </c>
      <c r="E90" s="34">
        <v>0</v>
      </c>
      <c r="F90" s="34">
        <v>0</v>
      </c>
      <c r="G90" s="34">
        <f t="shared" si="7"/>
        <v>0</v>
      </c>
      <c r="H90" s="35"/>
      <c r="J90" s="34">
        <v>0</v>
      </c>
    </row>
    <row r="91" spans="1:10" s="33" customFormat="1" x14ac:dyDescent="0.25">
      <c r="A91" s="21"/>
      <c r="C91" s="34">
        <v>0</v>
      </c>
      <c r="D91" s="34">
        <v>0</v>
      </c>
      <c r="E91" s="34">
        <v>0</v>
      </c>
      <c r="F91" s="34">
        <v>0</v>
      </c>
      <c r="G91" s="34">
        <f t="shared" si="7"/>
        <v>0</v>
      </c>
      <c r="H91" s="35"/>
      <c r="J91" s="34">
        <v>0</v>
      </c>
    </row>
    <row r="92" spans="1:10" s="33" customFormat="1" x14ac:dyDescent="0.25">
      <c r="A92" s="21"/>
      <c r="C92" s="34">
        <v>0</v>
      </c>
      <c r="D92" s="34">
        <v>0</v>
      </c>
      <c r="E92" s="34">
        <v>0</v>
      </c>
      <c r="F92" s="34">
        <v>0</v>
      </c>
      <c r="G92" s="34">
        <f t="shared" si="7"/>
        <v>0</v>
      </c>
      <c r="H92" s="35"/>
      <c r="J92" s="34">
        <v>0</v>
      </c>
    </row>
    <row r="93" spans="1:10" x14ac:dyDescent="0.25">
      <c r="C93" s="34">
        <v>0</v>
      </c>
      <c r="D93" s="34">
        <v>0</v>
      </c>
      <c r="E93" s="34">
        <v>0</v>
      </c>
      <c r="F93" s="34">
        <v>0</v>
      </c>
      <c r="G93" s="34">
        <f t="shared" si="7"/>
        <v>0</v>
      </c>
      <c r="H93" s="35"/>
      <c r="I93" s="33"/>
      <c r="J93" s="34">
        <v>0</v>
      </c>
    </row>
    <row r="94" spans="1:10" s="33" customFormat="1" x14ac:dyDescent="0.25">
      <c r="A94" s="21"/>
      <c r="C94" s="34">
        <v>0</v>
      </c>
      <c r="D94" s="34">
        <v>0</v>
      </c>
      <c r="E94" s="34">
        <v>0</v>
      </c>
      <c r="F94" s="34">
        <v>0</v>
      </c>
      <c r="G94" s="34">
        <f t="shared" si="7"/>
        <v>0</v>
      </c>
      <c r="H94" s="35"/>
      <c r="J94" s="34">
        <v>0</v>
      </c>
    </row>
    <row r="95" spans="1:10" s="33" customFormat="1" x14ac:dyDescent="0.25">
      <c r="A95" s="21"/>
      <c r="C95" s="34">
        <v>0</v>
      </c>
      <c r="D95" s="34">
        <v>0</v>
      </c>
      <c r="E95" s="34">
        <v>0</v>
      </c>
      <c r="F95" s="34">
        <v>0</v>
      </c>
      <c r="G95" s="34">
        <f t="shared" si="7"/>
        <v>0</v>
      </c>
      <c r="H95" s="35"/>
      <c r="J95" s="34">
        <v>0</v>
      </c>
    </row>
    <row r="96" spans="1:10" s="33" customFormat="1" x14ac:dyDescent="0.25">
      <c r="A96" s="21"/>
      <c r="C96" s="34">
        <v>0</v>
      </c>
      <c r="D96" s="34">
        <v>0</v>
      </c>
      <c r="E96" s="34">
        <v>0</v>
      </c>
      <c r="F96" s="34">
        <v>0</v>
      </c>
      <c r="G96" s="34">
        <f t="shared" si="7"/>
        <v>0</v>
      </c>
      <c r="H96" s="35"/>
      <c r="J96" s="34">
        <v>0</v>
      </c>
    </row>
    <row r="97" spans="1:11" x14ac:dyDescent="0.25">
      <c r="C97" s="34">
        <v>0</v>
      </c>
      <c r="D97" s="34">
        <v>0</v>
      </c>
      <c r="E97" s="34">
        <v>0</v>
      </c>
      <c r="F97" s="34">
        <v>0</v>
      </c>
      <c r="G97" s="34">
        <f t="shared" si="7"/>
        <v>0</v>
      </c>
      <c r="H97" s="35"/>
      <c r="I97" s="33"/>
      <c r="J97" s="34">
        <v>0</v>
      </c>
    </row>
    <row r="98" spans="1:11" s="33" customFormat="1" x14ac:dyDescent="0.25">
      <c r="A98" s="21"/>
      <c r="C98" s="34">
        <v>0</v>
      </c>
      <c r="D98" s="34">
        <v>0</v>
      </c>
      <c r="E98" s="34">
        <v>0</v>
      </c>
      <c r="F98" s="34">
        <v>0</v>
      </c>
      <c r="G98" s="34">
        <f t="shared" si="7"/>
        <v>0</v>
      </c>
      <c r="H98" s="35"/>
      <c r="J98" s="34">
        <v>0</v>
      </c>
    </row>
    <row r="99" spans="1:11" s="33" customFormat="1" x14ac:dyDescent="0.25">
      <c r="A99" s="21"/>
      <c r="C99" s="34">
        <v>0</v>
      </c>
      <c r="D99" s="34">
        <v>0</v>
      </c>
      <c r="E99" s="34">
        <v>0</v>
      </c>
      <c r="F99" s="34">
        <v>0</v>
      </c>
      <c r="G99" s="34">
        <f t="shared" si="7"/>
        <v>0</v>
      </c>
      <c r="H99" s="35"/>
      <c r="J99" s="34">
        <v>0</v>
      </c>
    </row>
    <row r="100" spans="1:11" s="33" customFormat="1" x14ac:dyDescent="0.25">
      <c r="A100" s="21"/>
      <c r="C100" s="34">
        <v>0</v>
      </c>
      <c r="D100" s="34">
        <v>0</v>
      </c>
      <c r="E100" s="34">
        <v>0</v>
      </c>
      <c r="F100" s="34">
        <v>0</v>
      </c>
      <c r="G100" s="34">
        <f t="shared" si="7"/>
        <v>0</v>
      </c>
      <c r="H100" s="35"/>
      <c r="J100" s="34">
        <v>0</v>
      </c>
    </row>
    <row r="101" spans="1:11" s="33" customFormat="1" x14ac:dyDescent="0.25">
      <c r="A101" s="21"/>
      <c r="C101" s="34">
        <v>0</v>
      </c>
      <c r="D101" s="34">
        <v>0</v>
      </c>
      <c r="E101" s="34">
        <v>0</v>
      </c>
      <c r="F101" s="34">
        <v>0</v>
      </c>
      <c r="G101" s="34">
        <f t="shared" si="7"/>
        <v>0</v>
      </c>
      <c r="H101" s="35"/>
      <c r="J101" s="34">
        <v>0</v>
      </c>
    </row>
    <row r="102" spans="1:11" ht="15.75" thickBot="1" x14ac:dyDescent="0.3">
      <c r="A102" s="23" t="s">
        <v>28</v>
      </c>
      <c r="B102" s="24"/>
      <c r="C102" s="25">
        <f>SUM(C81:C101)</f>
        <v>0</v>
      </c>
      <c r="D102" s="25">
        <f t="shared" ref="D102:F102" si="8">SUM(D82:D101)</f>
        <v>0</v>
      </c>
      <c r="E102" s="25">
        <f t="shared" si="8"/>
        <v>0</v>
      </c>
      <c r="F102" s="25">
        <f t="shared" si="8"/>
        <v>0</v>
      </c>
      <c r="G102" s="25">
        <f>C102+D102+E102-F102</f>
        <v>0</v>
      </c>
      <c r="H102" s="43"/>
      <c r="I102" s="43"/>
      <c r="J102" s="25">
        <f>SUM(J81:J101)</f>
        <v>0</v>
      </c>
      <c r="K102" s="27"/>
    </row>
    <row r="103" spans="1:11" x14ac:dyDescent="0.25">
      <c r="A103" s="21"/>
    </row>
    <row r="104" spans="1:11" x14ac:dyDescent="0.25">
      <c r="A104" s="21"/>
    </row>
    <row r="105" spans="1:11" x14ac:dyDescent="0.25">
      <c r="A105" s="21"/>
    </row>
    <row r="106" spans="1:11" x14ac:dyDescent="0.25">
      <c r="A106" s="21"/>
    </row>
    <row r="107" spans="1:11" x14ac:dyDescent="0.25">
      <c r="A107" s="21"/>
    </row>
    <row r="108" spans="1:11" x14ac:dyDescent="0.25">
      <c r="A108" s="21"/>
    </row>
    <row r="109" spans="1:11" x14ac:dyDescent="0.25">
      <c r="A109" s="21"/>
    </row>
    <row r="110" spans="1:11" x14ac:dyDescent="0.25">
      <c r="A110" s="21"/>
    </row>
    <row r="111" spans="1:11" x14ac:dyDescent="0.25">
      <c r="A111" s="21"/>
    </row>
    <row r="112" spans="1:11" x14ac:dyDescent="0.25">
      <c r="A112" s="21"/>
    </row>
    <row r="113" spans="1:10" x14ac:dyDescent="0.25">
      <c r="A113" s="21"/>
      <c r="C113"/>
      <c r="D113"/>
      <c r="E113"/>
      <c r="F113"/>
      <c r="G113"/>
      <c r="J113"/>
    </row>
    <row r="114" spans="1:10" x14ac:dyDescent="0.25">
      <c r="A114" s="21"/>
      <c r="C114"/>
      <c r="D114"/>
      <c r="E114"/>
      <c r="F114"/>
      <c r="G114"/>
      <c r="J114"/>
    </row>
    <row r="115" spans="1:10" x14ac:dyDescent="0.25">
      <c r="A115" s="21"/>
      <c r="C115"/>
      <c r="D115"/>
      <c r="E115"/>
      <c r="F115"/>
      <c r="G115"/>
      <c r="J115"/>
    </row>
    <row r="116" spans="1:10" x14ac:dyDescent="0.25">
      <c r="A116" s="21"/>
      <c r="C116"/>
      <c r="D116"/>
      <c r="E116"/>
      <c r="F116"/>
      <c r="G116"/>
      <c r="J116"/>
    </row>
    <row r="117" spans="1:10" x14ac:dyDescent="0.25">
      <c r="A117" s="21"/>
      <c r="C117"/>
      <c r="D117"/>
      <c r="E117"/>
      <c r="F117"/>
      <c r="G117"/>
      <c r="J117"/>
    </row>
    <row r="118" spans="1:10" x14ac:dyDescent="0.25">
      <c r="A118" s="21"/>
      <c r="C118"/>
      <c r="D118"/>
      <c r="E118"/>
      <c r="F118"/>
      <c r="G118"/>
      <c r="J118"/>
    </row>
    <row r="119" spans="1:10" x14ac:dyDescent="0.25">
      <c r="A119" s="21"/>
      <c r="C119"/>
      <c r="D119"/>
      <c r="E119"/>
      <c r="F119"/>
      <c r="G119"/>
      <c r="J119"/>
    </row>
    <row r="120" spans="1:10" x14ac:dyDescent="0.25">
      <c r="A120" s="21"/>
      <c r="C120"/>
      <c r="D120"/>
      <c r="E120"/>
      <c r="F120"/>
      <c r="G120"/>
      <c r="J120"/>
    </row>
    <row r="121" spans="1:10" x14ac:dyDescent="0.25">
      <c r="A121" s="21"/>
      <c r="C121"/>
      <c r="D121"/>
      <c r="E121"/>
      <c r="F121"/>
      <c r="G121"/>
      <c r="J121"/>
    </row>
    <row r="122" spans="1:10" x14ac:dyDescent="0.25">
      <c r="A122" s="21"/>
      <c r="C122"/>
      <c r="D122"/>
      <c r="E122"/>
      <c r="F122"/>
      <c r="G122"/>
      <c r="J122"/>
    </row>
    <row r="123" spans="1:10" x14ac:dyDescent="0.25">
      <c r="A123" s="21"/>
      <c r="C123"/>
      <c r="D123"/>
      <c r="E123"/>
      <c r="F123"/>
      <c r="G123"/>
      <c r="J123"/>
    </row>
    <row r="124" spans="1:10" x14ac:dyDescent="0.25">
      <c r="A124" s="21"/>
      <c r="C124"/>
      <c r="D124"/>
      <c r="E124"/>
      <c r="F124"/>
      <c r="G124"/>
      <c r="J124"/>
    </row>
    <row r="125" spans="1:10" x14ac:dyDescent="0.25">
      <c r="A125" s="21"/>
      <c r="C125"/>
      <c r="D125"/>
      <c r="E125"/>
      <c r="F125"/>
      <c r="G125"/>
      <c r="J125"/>
    </row>
    <row r="126" spans="1:10" x14ac:dyDescent="0.25">
      <c r="A126" s="21"/>
      <c r="C126"/>
      <c r="D126"/>
      <c r="E126"/>
      <c r="F126"/>
      <c r="G126"/>
      <c r="J126"/>
    </row>
    <row r="127" spans="1:10" x14ac:dyDescent="0.25">
      <c r="A127" s="21"/>
      <c r="C127"/>
      <c r="D127"/>
      <c r="E127"/>
      <c r="F127"/>
      <c r="G127"/>
      <c r="J127"/>
    </row>
    <row r="128" spans="1:10" x14ac:dyDescent="0.25">
      <c r="A128" s="21"/>
      <c r="C128"/>
      <c r="D128"/>
      <c r="E128"/>
      <c r="F128"/>
      <c r="G128"/>
      <c r="J128"/>
    </row>
    <row r="129" spans="1:10" x14ac:dyDescent="0.25">
      <c r="A129" s="21"/>
      <c r="C129"/>
      <c r="D129"/>
      <c r="E129"/>
      <c r="F129"/>
      <c r="G129"/>
      <c r="J129"/>
    </row>
    <row r="130" spans="1:10" x14ac:dyDescent="0.25">
      <c r="A130" s="21"/>
      <c r="C130"/>
      <c r="D130"/>
      <c r="E130"/>
      <c r="F130"/>
      <c r="G130"/>
      <c r="J130"/>
    </row>
    <row r="131" spans="1:10" x14ac:dyDescent="0.25">
      <c r="A131" s="21"/>
      <c r="C131"/>
      <c r="D131"/>
      <c r="E131"/>
      <c r="F131"/>
      <c r="G131"/>
      <c r="J131"/>
    </row>
    <row r="132" spans="1:10" x14ac:dyDescent="0.25">
      <c r="A132" s="21"/>
      <c r="C132"/>
      <c r="D132"/>
      <c r="E132"/>
      <c r="F132"/>
      <c r="G132"/>
      <c r="J132"/>
    </row>
    <row r="133" spans="1:10" x14ac:dyDescent="0.25">
      <c r="A133" s="21"/>
      <c r="C133"/>
      <c r="D133"/>
      <c r="E133"/>
      <c r="F133"/>
      <c r="G133"/>
      <c r="J133"/>
    </row>
    <row r="134" spans="1:10" x14ac:dyDescent="0.25">
      <c r="A134" s="21"/>
      <c r="C134"/>
      <c r="D134"/>
      <c r="E134"/>
      <c r="F134"/>
      <c r="G134"/>
      <c r="J134"/>
    </row>
    <row r="135" spans="1:10" x14ac:dyDescent="0.25">
      <c r="A135" s="21"/>
      <c r="C135"/>
      <c r="D135"/>
      <c r="E135"/>
      <c r="F135"/>
      <c r="G135"/>
      <c r="J135"/>
    </row>
    <row r="136" spans="1:10" x14ac:dyDescent="0.25">
      <c r="A136" s="21"/>
      <c r="C136"/>
      <c r="D136"/>
      <c r="E136"/>
      <c r="F136"/>
      <c r="G136"/>
      <c r="J136"/>
    </row>
    <row r="137" spans="1:10" x14ac:dyDescent="0.25">
      <c r="A137" s="21"/>
      <c r="C137"/>
      <c r="D137"/>
      <c r="E137"/>
      <c r="F137"/>
      <c r="G137"/>
      <c r="J137"/>
    </row>
    <row r="138" spans="1:10" x14ac:dyDescent="0.25">
      <c r="A138" s="21"/>
      <c r="C138"/>
      <c r="D138"/>
      <c r="E138"/>
      <c r="F138"/>
      <c r="G138"/>
      <c r="J138"/>
    </row>
    <row r="139" spans="1:10" x14ac:dyDescent="0.25">
      <c r="A139" s="21"/>
      <c r="C139"/>
      <c r="D139"/>
      <c r="E139"/>
      <c r="F139"/>
      <c r="G139"/>
      <c r="J139"/>
    </row>
    <row r="140" spans="1:10" x14ac:dyDescent="0.25">
      <c r="A140" s="21"/>
      <c r="C140"/>
      <c r="D140"/>
      <c r="E140"/>
      <c r="F140"/>
      <c r="G140"/>
      <c r="J140"/>
    </row>
    <row r="141" spans="1:10" x14ac:dyDescent="0.25">
      <c r="A141" s="21"/>
      <c r="C141"/>
      <c r="D141"/>
      <c r="E141"/>
      <c r="F141"/>
      <c r="G141"/>
      <c r="J141"/>
    </row>
    <row r="142" spans="1:10" x14ac:dyDescent="0.25">
      <c r="A142" s="21"/>
      <c r="C142"/>
      <c r="D142"/>
      <c r="E142"/>
      <c r="F142"/>
      <c r="G142"/>
      <c r="J142"/>
    </row>
    <row r="143" spans="1:10" x14ac:dyDescent="0.25">
      <c r="A143" s="21"/>
      <c r="C143"/>
      <c r="D143"/>
      <c r="E143"/>
      <c r="F143"/>
      <c r="G143"/>
      <c r="J143"/>
    </row>
    <row r="144" spans="1:10" x14ac:dyDescent="0.25">
      <c r="A144" s="21"/>
      <c r="C144"/>
      <c r="D144"/>
      <c r="E144"/>
      <c r="F144"/>
      <c r="G144"/>
      <c r="J144"/>
    </row>
    <row r="145" spans="1:10" x14ac:dyDescent="0.25">
      <c r="A145" s="21"/>
      <c r="C145"/>
      <c r="D145"/>
      <c r="E145"/>
      <c r="F145"/>
      <c r="G145"/>
      <c r="J145"/>
    </row>
    <row r="146" spans="1:10" x14ac:dyDescent="0.25">
      <c r="A146" s="21"/>
      <c r="C146"/>
      <c r="D146"/>
      <c r="E146"/>
      <c r="F146"/>
      <c r="G146"/>
      <c r="J146"/>
    </row>
    <row r="147" spans="1:10" x14ac:dyDescent="0.25">
      <c r="A147" s="21"/>
      <c r="C147"/>
      <c r="D147"/>
      <c r="E147"/>
      <c r="F147"/>
      <c r="G147"/>
      <c r="J147"/>
    </row>
    <row r="148" spans="1:10" x14ac:dyDescent="0.25">
      <c r="A148" s="21"/>
      <c r="C148"/>
      <c r="D148"/>
      <c r="E148"/>
      <c r="F148"/>
      <c r="G148"/>
      <c r="J148"/>
    </row>
    <row r="149" spans="1:10" x14ac:dyDescent="0.25">
      <c r="A149" s="21"/>
      <c r="C149"/>
      <c r="D149"/>
      <c r="E149"/>
      <c r="F149"/>
      <c r="G149"/>
      <c r="J149"/>
    </row>
    <row r="150" spans="1:10" x14ac:dyDescent="0.25">
      <c r="A150" s="21"/>
      <c r="C150"/>
      <c r="D150"/>
      <c r="E150"/>
      <c r="F150"/>
      <c r="G150"/>
      <c r="J150"/>
    </row>
    <row r="151" spans="1:10" x14ac:dyDescent="0.25">
      <c r="A151" s="21"/>
      <c r="C151"/>
      <c r="D151"/>
      <c r="E151"/>
      <c r="F151"/>
      <c r="G151"/>
      <c r="J151"/>
    </row>
    <row r="152" spans="1:10" x14ac:dyDescent="0.25">
      <c r="A152" s="21"/>
      <c r="C152"/>
      <c r="D152"/>
      <c r="E152"/>
      <c r="F152"/>
      <c r="G152"/>
      <c r="J152"/>
    </row>
    <row r="153" spans="1:10" x14ac:dyDescent="0.25">
      <c r="A153" s="21"/>
      <c r="C153"/>
      <c r="D153"/>
      <c r="E153"/>
      <c r="F153"/>
      <c r="G153"/>
      <c r="J153"/>
    </row>
    <row r="154" spans="1:10" x14ac:dyDescent="0.25">
      <c r="A154" s="21"/>
      <c r="C154"/>
      <c r="D154"/>
      <c r="E154"/>
      <c r="F154"/>
      <c r="G154"/>
      <c r="J154"/>
    </row>
    <row r="155" spans="1:10" x14ac:dyDescent="0.25">
      <c r="A155" s="21"/>
      <c r="C155"/>
      <c r="D155"/>
      <c r="E155"/>
      <c r="F155"/>
      <c r="G155"/>
      <c r="J155"/>
    </row>
    <row r="156" spans="1:10" x14ac:dyDescent="0.25">
      <c r="A156" s="21"/>
      <c r="C156"/>
      <c r="D156"/>
      <c r="E156"/>
      <c r="F156"/>
      <c r="G156"/>
      <c r="J156"/>
    </row>
    <row r="157" spans="1:10" x14ac:dyDescent="0.25">
      <c r="A157" s="21"/>
      <c r="C157"/>
      <c r="D157"/>
      <c r="E157"/>
      <c r="F157"/>
      <c r="G157"/>
      <c r="J157"/>
    </row>
    <row r="158" spans="1:10" x14ac:dyDescent="0.25">
      <c r="A158" s="21"/>
      <c r="C158"/>
      <c r="D158"/>
      <c r="E158"/>
      <c r="F158"/>
      <c r="G158"/>
      <c r="J158"/>
    </row>
    <row r="159" spans="1:10" x14ac:dyDescent="0.25">
      <c r="A159" s="21"/>
      <c r="C159"/>
      <c r="D159"/>
      <c r="E159"/>
      <c r="F159"/>
      <c r="G159"/>
      <c r="J159"/>
    </row>
    <row r="160" spans="1:10" x14ac:dyDescent="0.25">
      <c r="A160" s="21"/>
      <c r="C160"/>
      <c r="D160"/>
      <c r="E160"/>
      <c r="F160"/>
      <c r="G160"/>
      <c r="J160"/>
    </row>
    <row r="161" spans="1:10" x14ac:dyDescent="0.25">
      <c r="A161" s="21"/>
      <c r="C161"/>
      <c r="D161"/>
      <c r="E161"/>
      <c r="F161"/>
      <c r="G161"/>
      <c r="J161"/>
    </row>
    <row r="162" spans="1:10" x14ac:dyDescent="0.25">
      <c r="A162" s="21"/>
      <c r="C162"/>
      <c r="D162"/>
      <c r="E162"/>
      <c r="F162"/>
      <c r="G162"/>
      <c r="J162"/>
    </row>
    <row r="163" spans="1:10" x14ac:dyDescent="0.25">
      <c r="A163" s="21"/>
      <c r="C163"/>
      <c r="D163"/>
      <c r="E163"/>
      <c r="F163"/>
      <c r="G163"/>
      <c r="J163"/>
    </row>
    <row r="164" spans="1:10" x14ac:dyDescent="0.25">
      <c r="A164" s="21"/>
      <c r="C164"/>
      <c r="D164"/>
      <c r="E164"/>
      <c r="F164"/>
      <c r="G164"/>
      <c r="J164"/>
    </row>
    <row r="165" spans="1:10" x14ac:dyDescent="0.25">
      <c r="A165" s="21"/>
      <c r="C165"/>
      <c r="D165"/>
      <c r="E165"/>
      <c r="F165"/>
      <c r="G165"/>
      <c r="J165"/>
    </row>
    <row r="166" spans="1:10" x14ac:dyDescent="0.25">
      <c r="A166" s="21"/>
      <c r="C166"/>
      <c r="D166"/>
      <c r="E166"/>
      <c r="F166"/>
      <c r="G166"/>
      <c r="J166"/>
    </row>
    <row r="167" spans="1:10" x14ac:dyDescent="0.25">
      <c r="A167" s="21"/>
      <c r="C167"/>
      <c r="D167"/>
      <c r="E167"/>
      <c r="F167"/>
      <c r="G167"/>
      <c r="J167"/>
    </row>
    <row r="168" spans="1:10" x14ac:dyDescent="0.25">
      <c r="A168" s="21"/>
      <c r="C168"/>
      <c r="D168"/>
      <c r="E168"/>
      <c r="F168"/>
      <c r="G168"/>
      <c r="J168"/>
    </row>
    <row r="169" spans="1:10" x14ac:dyDescent="0.25">
      <c r="A169" s="21"/>
      <c r="C169"/>
      <c r="D169"/>
      <c r="E169"/>
      <c r="F169"/>
      <c r="G169"/>
      <c r="J169"/>
    </row>
    <row r="170" spans="1:10" x14ac:dyDescent="0.25">
      <c r="A170" s="21"/>
      <c r="C170"/>
      <c r="D170"/>
      <c r="E170"/>
      <c r="F170"/>
      <c r="G170"/>
      <c r="J170"/>
    </row>
    <row r="171" spans="1:10" x14ac:dyDescent="0.25">
      <c r="A171" s="21"/>
      <c r="C171"/>
      <c r="D171"/>
      <c r="E171"/>
      <c r="F171"/>
      <c r="G171"/>
      <c r="J171"/>
    </row>
    <row r="172" spans="1:10" x14ac:dyDescent="0.25">
      <c r="A172" s="21"/>
      <c r="C172"/>
      <c r="D172"/>
      <c r="E172"/>
      <c r="F172"/>
      <c r="G172"/>
      <c r="J172"/>
    </row>
    <row r="173" spans="1:10" x14ac:dyDescent="0.25">
      <c r="A173" s="21"/>
      <c r="C173"/>
      <c r="D173"/>
      <c r="E173"/>
      <c r="F173"/>
      <c r="G173"/>
      <c r="J173"/>
    </row>
    <row r="174" spans="1:10" x14ac:dyDescent="0.25">
      <c r="A174" s="21"/>
      <c r="C174"/>
      <c r="D174"/>
      <c r="E174"/>
      <c r="F174"/>
      <c r="G174"/>
      <c r="J174"/>
    </row>
    <row r="175" spans="1:10" x14ac:dyDescent="0.25">
      <c r="A175" s="21"/>
      <c r="C175"/>
      <c r="D175"/>
      <c r="E175"/>
      <c r="F175"/>
      <c r="G175"/>
      <c r="J175"/>
    </row>
    <row r="176" spans="1:10" x14ac:dyDescent="0.25">
      <c r="A176" s="21"/>
      <c r="C176"/>
      <c r="D176"/>
      <c r="E176"/>
      <c r="F176"/>
      <c r="G176"/>
      <c r="J176"/>
    </row>
    <row r="177" spans="1:10" x14ac:dyDescent="0.25">
      <c r="A177" s="21"/>
      <c r="C177"/>
      <c r="D177"/>
      <c r="E177"/>
      <c r="F177"/>
      <c r="G177"/>
      <c r="J177"/>
    </row>
    <row r="178" spans="1:10" x14ac:dyDescent="0.25">
      <c r="A178" s="21"/>
      <c r="C178"/>
      <c r="D178"/>
      <c r="E178"/>
      <c r="F178"/>
      <c r="G178"/>
      <c r="J178"/>
    </row>
    <row r="179" spans="1:10" x14ac:dyDescent="0.25">
      <c r="A179" s="21"/>
      <c r="C179"/>
      <c r="D179"/>
      <c r="E179"/>
      <c r="F179"/>
      <c r="G179"/>
      <c r="J179"/>
    </row>
    <row r="180" spans="1:10" x14ac:dyDescent="0.25">
      <c r="A180" s="21"/>
      <c r="C180"/>
      <c r="D180"/>
      <c r="E180"/>
      <c r="F180"/>
      <c r="G180"/>
      <c r="J180"/>
    </row>
    <row r="181" spans="1:10" x14ac:dyDescent="0.25">
      <c r="A181" s="21"/>
      <c r="C181"/>
      <c r="D181"/>
      <c r="E181"/>
      <c r="F181"/>
      <c r="G181"/>
      <c r="J181"/>
    </row>
    <row r="182" spans="1:10" x14ac:dyDescent="0.25">
      <c r="A182" s="21"/>
      <c r="C182"/>
      <c r="D182"/>
      <c r="E182"/>
      <c r="F182"/>
      <c r="G182"/>
      <c r="J182"/>
    </row>
    <row r="183" spans="1:10" x14ac:dyDescent="0.25">
      <c r="A183" s="21"/>
      <c r="C183"/>
      <c r="D183"/>
      <c r="E183"/>
      <c r="F183"/>
      <c r="G183"/>
      <c r="J183"/>
    </row>
    <row r="184" spans="1:10" x14ac:dyDescent="0.25">
      <c r="A184" s="21"/>
      <c r="C184"/>
      <c r="D184"/>
      <c r="E184"/>
      <c r="F184"/>
      <c r="G184"/>
      <c r="J184"/>
    </row>
    <row r="185" spans="1:10" x14ac:dyDescent="0.25">
      <c r="A185" s="21"/>
      <c r="C185"/>
      <c r="D185"/>
      <c r="E185"/>
      <c r="F185"/>
      <c r="G185"/>
      <c r="J185"/>
    </row>
    <row r="186" spans="1:10" x14ac:dyDescent="0.25">
      <c r="A186" s="21"/>
      <c r="C186"/>
      <c r="D186"/>
      <c r="E186"/>
      <c r="F186"/>
      <c r="G186"/>
      <c r="J186"/>
    </row>
    <row r="187" spans="1:10" x14ac:dyDescent="0.25">
      <c r="A187" s="21"/>
      <c r="C187"/>
      <c r="D187"/>
      <c r="E187"/>
      <c r="F187"/>
      <c r="G187"/>
      <c r="J187"/>
    </row>
    <row r="188" spans="1:10" x14ac:dyDescent="0.25">
      <c r="A188" s="21"/>
      <c r="C188"/>
      <c r="D188"/>
      <c r="E188"/>
      <c r="F188"/>
      <c r="G188"/>
      <c r="J188"/>
    </row>
    <row r="189" spans="1:10" x14ac:dyDescent="0.25">
      <c r="A189" s="21"/>
      <c r="C189"/>
      <c r="D189"/>
      <c r="E189"/>
      <c r="F189"/>
      <c r="G189"/>
      <c r="J189"/>
    </row>
    <row r="190" spans="1:10" x14ac:dyDescent="0.25">
      <c r="A190" s="21"/>
      <c r="C190"/>
      <c r="D190"/>
      <c r="E190"/>
      <c r="F190"/>
      <c r="G190"/>
      <c r="J190"/>
    </row>
    <row r="191" spans="1:10" x14ac:dyDescent="0.25">
      <c r="A191" s="21"/>
      <c r="C191"/>
      <c r="D191"/>
      <c r="E191"/>
      <c r="F191"/>
      <c r="G191"/>
      <c r="J191"/>
    </row>
    <row r="192" spans="1:10" x14ac:dyDescent="0.25">
      <c r="A192" s="21"/>
      <c r="C192"/>
      <c r="D192"/>
      <c r="E192"/>
      <c r="F192"/>
      <c r="G192"/>
      <c r="J192"/>
    </row>
    <row r="193" spans="1:10" x14ac:dyDescent="0.25">
      <c r="A193" s="21"/>
      <c r="C193"/>
      <c r="D193"/>
      <c r="E193"/>
      <c r="F193"/>
      <c r="G193"/>
      <c r="J193"/>
    </row>
    <row r="194" spans="1:10" x14ac:dyDescent="0.25">
      <c r="A194" s="21"/>
      <c r="C194"/>
      <c r="D194"/>
      <c r="E194"/>
      <c r="F194"/>
      <c r="G194"/>
      <c r="J194"/>
    </row>
    <row r="195" spans="1:10" x14ac:dyDescent="0.25">
      <c r="A195" s="21"/>
      <c r="C195"/>
      <c r="D195"/>
      <c r="E195"/>
      <c r="F195"/>
      <c r="G195"/>
      <c r="J195"/>
    </row>
    <row r="196" spans="1:10" x14ac:dyDescent="0.25">
      <c r="A196" s="21"/>
      <c r="C196"/>
      <c r="D196"/>
      <c r="E196"/>
      <c r="F196"/>
      <c r="G196"/>
      <c r="J196"/>
    </row>
    <row r="197" spans="1:10" x14ac:dyDescent="0.25">
      <c r="A197" s="21"/>
      <c r="C197"/>
      <c r="D197"/>
      <c r="E197"/>
      <c r="F197"/>
      <c r="G197"/>
      <c r="J197"/>
    </row>
    <row r="198" spans="1:10" x14ac:dyDescent="0.25">
      <c r="A198" s="21"/>
      <c r="C198"/>
      <c r="D198"/>
      <c r="E198"/>
      <c r="F198"/>
      <c r="G198"/>
      <c r="J198"/>
    </row>
    <row r="199" spans="1:10" x14ac:dyDescent="0.25">
      <c r="A199" s="21"/>
      <c r="C199"/>
      <c r="D199"/>
      <c r="E199"/>
      <c r="F199"/>
      <c r="G199"/>
      <c r="J199"/>
    </row>
    <row r="200" spans="1:10" x14ac:dyDescent="0.25">
      <c r="A200" s="21"/>
      <c r="C200"/>
      <c r="D200"/>
      <c r="E200"/>
      <c r="F200"/>
      <c r="G200"/>
      <c r="J200"/>
    </row>
    <row r="201" spans="1:10" x14ac:dyDescent="0.25">
      <c r="A201" s="21"/>
      <c r="C201"/>
      <c r="D201"/>
      <c r="E201"/>
      <c r="F201"/>
      <c r="G201"/>
      <c r="J201"/>
    </row>
    <row r="202" spans="1:10" x14ac:dyDescent="0.25">
      <c r="A202" s="21"/>
      <c r="C202"/>
      <c r="D202"/>
      <c r="E202"/>
      <c r="F202"/>
      <c r="G202"/>
      <c r="J202"/>
    </row>
    <row r="203" spans="1:10" x14ac:dyDescent="0.25">
      <c r="A203" s="21"/>
      <c r="C203"/>
      <c r="D203"/>
      <c r="E203"/>
      <c r="F203"/>
      <c r="G203"/>
      <c r="J203"/>
    </row>
    <row r="204" spans="1:10" x14ac:dyDescent="0.25">
      <c r="A204" s="21"/>
      <c r="C204"/>
      <c r="D204"/>
      <c r="E204"/>
      <c r="F204"/>
      <c r="G204"/>
      <c r="J204"/>
    </row>
    <row r="205" spans="1:10" x14ac:dyDescent="0.25">
      <c r="A205" s="21"/>
      <c r="C205"/>
      <c r="D205"/>
      <c r="E205"/>
      <c r="F205"/>
      <c r="G205"/>
      <c r="J205"/>
    </row>
    <row r="206" spans="1:10" x14ac:dyDescent="0.25">
      <c r="A206" s="21"/>
      <c r="C206"/>
      <c r="D206"/>
      <c r="E206"/>
      <c r="F206"/>
      <c r="G206"/>
      <c r="J206"/>
    </row>
  </sheetData>
  <customSheetViews>
    <customSheetView guid="{AF19E9B5-EDE5-45F0-A611-5D58BFB14BE8}" fitToPage="1" state="hidden">
      <selection activeCell="B7" sqref="B7:B8"/>
      <rowBreaks count="3" manualBreakCount="3">
        <brk id="30" max="16383" man="1"/>
        <brk id="54" max="16383" man="1"/>
        <brk id="78" max="16383" man="1"/>
      </rowBreaks>
      <pageMargins left="0.7" right="0.7" top="1.25" bottom="0.75" header="0.3" footer="0.3"/>
      <printOptions horizontalCentered="1" gridLines="1"/>
      <pageSetup scale="74" fitToHeight="0" orientation="landscape" r:id="rId1"/>
    </customSheetView>
  </customSheetViews>
  <mergeCells count="31">
    <mergeCell ref="A31:A32"/>
    <mergeCell ref="A55:A56"/>
    <mergeCell ref="A79:A80"/>
    <mergeCell ref="A9:B9"/>
    <mergeCell ref="B79:B80"/>
    <mergeCell ref="B55:B56"/>
    <mergeCell ref="B31:B32"/>
    <mergeCell ref="D79:D80"/>
    <mergeCell ref="E79:E80"/>
    <mergeCell ref="F79:F80"/>
    <mergeCell ref="H79:H80"/>
    <mergeCell ref="K79:K80"/>
    <mergeCell ref="D55:D56"/>
    <mergeCell ref="E55:E56"/>
    <mergeCell ref="F55:F56"/>
    <mergeCell ref="H55:H56"/>
    <mergeCell ref="K55:K56"/>
    <mergeCell ref="D31:D32"/>
    <mergeCell ref="E31:E32"/>
    <mergeCell ref="F31:F32"/>
    <mergeCell ref="H31:H32"/>
    <mergeCell ref="K31:K32"/>
    <mergeCell ref="A2:B2"/>
    <mergeCell ref="H6:K6"/>
    <mergeCell ref="B7:B8"/>
    <mergeCell ref="D7:D8"/>
    <mergeCell ref="E7:E8"/>
    <mergeCell ref="F7:F8"/>
    <mergeCell ref="H7:H8"/>
    <mergeCell ref="K7:K8"/>
    <mergeCell ref="A7:A8"/>
  </mergeCells>
  <printOptions horizontalCentered="1" gridLines="1"/>
  <pageMargins left="0.7" right="0.7" top="1.25" bottom="0.75" header="0.3" footer="0.3"/>
  <pageSetup scale="74" fitToHeight="0" orientation="landscape" r:id="rId2"/>
  <rowBreaks count="3" manualBreakCount="3">
    <brk id="30" max="16383" man="1"/>
    <brk id="54" max="16383" man="1"/>
    <brk id="78" max="16383" man="1"/>
  </rowBreaks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39997558519241921"/>
  </sheetPr>
  <dimension ref="A1:P206"/>
  <sheetViews>
    <sheetView zoomScaleNormal="100" workbookViewId="0">
      <selection activeCell="A10" sqref="A10"/>
    </sheetView>
  </sheetViews>
  <sheetFormatPr defaultRowHeight="15" x14ac:dyDescent="0.25"/>
  <cols>
    <col min="1" max="1" width="10.28515625" style="1" bestFit="1" customWidth="1"/>
    <col min="2" max="2" width="20.28515625" customWidth="1"/>
    <col min="3" max="3" width="17.140625" style="20" bestFit="1" customWidth="1"/>
    <col min="4" max="4" width="12.5703125" style="20" customWidth="1"/>
    <col min="5" max="6" width="12.42578125" style="20" customWidth="1"/>
    <col min="7" max="7" width="13" style="20" customWidth="1"/>
    <col min="8" max="8" width="11.28515625" bestFit="1" customWidth="1"/>
    <col min="9" max="9" width="2.42578125" customWidth="1"/>
    <col min="10" max="10" width="12.7109375" style="20" bestFit="1" customWidth="1"/>
    <col min="11" max="11" width="40.5703125" customWidth="1"/>
    <col min="12" max="12" width="14.28515625" bestFit="1" customWidth="1"/>
    <col min="13" max="13" width="11.140625" bestFit="1" customWidth="1"/>
    <col min="14" max="14" width="10.7109375" bestFit="1" customWidth="1"/>
  </cols>
  <sheetData>
    <row r="1" spans="1:16" ht="15.75" thickBot="1" x14ac:dyDescent="0.3">
      <c r="B1" s="2"/>
      <c r="C1" s="3"/>
      <c r="D1" s="58" t="s">
        <v>1</v>
      </c>
      <c r="E1" s="63" t="s">
        <v>2</v>
      </c>
      <c r="F1" s="63" t="s">
        <v>3</v>
      </c>
      <c r="G1" s="4" t="s">
        <v>4</v>
      </c>
      <c r="J1" s="52" t="s">
        <v>5</v>
      </c>
      <c r="K1" s="53" t="s">
        <v>6</v>
      </c>
    </row>
    <row r="2" spans="1:16" x14ac:dyDescent="0.25">
      <c r="A2" s="417" t="str">
        <f>ADMINISTRATOR!B4</f>
        <v>HOUSTON-GALVESTON AERCO</v>
      </c>
      <c r="B2" s="418"/>
      <c r="C2" s="5" t="s">
        <v>7</v>
      </c>
      <c r="D2" s="59">
        <f>C30</f>
        <v>0</v>
      </c>
      <c r="E2" s="59">
        <f>C54+E54</f>
        <v>0</v>
      </c>
      <c r="F2" s="59">
        <f>C78+E78</f>
        <v>0</v>
      </c>
      <c r="G2" s="6">
        <f>C102+E102</f>
        <v>0</v>
      </c>
      <c r="J2" s="68"/>
      <c r="K2" s="69"/>
    </row>
    <row r="3" spans="1:16" x14ac:dyDescent="0.25">
      <c r="A3" s="7" t="s">
        <v>8</v>
      </c>
      <c r="B3" s="8">
        <v>2013</v>
      </c>
      <c r="C3" s="5" t="s">
        <v>9</v>
      </c>
      <c r="D3" s="60">
        <f>D30</f>
        <v>0</v>
      </c>
      <c r="E3" s="60">
        <f>D54</f>
        <v>0</v>
      </c>
      <c r="F3" s="60">
        <f>D78</f>
        <v>0</v>
      </c>
      <c r="G3" s="9">
        <f>D102</f>
        <v>0</v>
      </c>
      <c r="J3" s="54"/>
      <c r="K3" s="55"/>
    </row>
    <row r="4" spans="1:16" x14ac:dyDescent="0.25">
      <c r="A4" s="7"/>
      <c r="B4" s="8"/>
      <c r="C4" s="5" t="s">
        <v>16</v>
      </c>
      <c r="D4" s="60">
        <f>E30</f>
        <v>0</v>
      </c>
      <c r="E4" s="60">
        <f>E54</f>
        <v>0</v>
      </c>
      <c r="F4" s="60">
        <f>E78</f>
        <v>0</v>
      </c>
      <c r="G4" s="9">
        <f>E102</f>
        <v>0</v>
      </c>
      <c r="J4" s="70" t="s">
        <v>33</v>
      </c>
      <c r="K4" s="71">
        <v>0</v>
      </c>
    </row>
    <row r="5" spans="1:16" x14ac:dyDescent="0.25">
      <c r="A5" s="10"/>
      <c r="B5" s="11"/>
      <c r="C5" s="5" t="s">
        <v>10</v>
      </c>
      <c r="D5" s="61">
        <f>F30</f>
        <v>0</v>
      </c>
      <c r="E5" s="61">
        <f>F54</f>
        <v>0</v>
      </c>
      <c r="F5" s="61">
        <f>F78</f>
        <v>0</v>
      </c>
      <c r="G5" s="12">
        <f>F102</f>
        <v>0</v>
      </c>
      <c r="J5" s="56" t="s">
        <v>34</v>
      </c>
      <c r="K5" s="57">
        <v>0</v>
      </c>
    </row>
    <row r="6" spans="1:16" ht="15.75" thickBot="1" x14ac:dyDescent="0.3">
      <c r="A6" s="10"/>
      <c r="B6" s="11"/>
      <c r="C6" s="13" t="s">
        <v>11</v>
      </c>
      <c r="D6" s="62">
        <f>D2+D3+D4-D5</f>
        <v>0</v>
      </c>
      <c r="E6" s="62">
        <f t="shared" ref="E6:G6" si="0">E2+E3+E4-E5</f>
        <v>0</v>
      </c>
      <c r="F6" s="62">
        <f t="shared" si="0"/>
        <v>0</v>
      </c>
      <c r="G6" s="62">
        <f t="shared" si="0"/>
        <v>0</v>
      </c>
      <c r="H6" s="419" t="s">
        <v>12</v>
      </c>
      <c r="I6" s="419"/>
      <c r="J6" s="419"/>
      <c r="K6" s="420"/>
    </row>
    <row r="7" spans="1:16" x14ac:dyDescent="0.25">
      <c r="A7" s="421" t="s">
        <v>13</v>
      </c>
      <c r="B7" s="421" t="s">
        <v>14</v>
      </c>
      <c r="C7" s="14" t="s">
        <v>15</v>
      </c>
      <c r="D7" s="423" t="s">
        <v>9</v>
      </c>
      <c r="E7" s="423" t="s">
        <v>16</v>
      </c>
      <c r="F7" s="423" t="s">
        <v>10</v>
      </c>
      <c r="G7" s="15" t="s">
        <v>17</v>
      </c>
      <c r="H7" s="421" t="s">
        <v>18</v>
      </c>
      <c r="I7" s="16"/>
      <c r="J7" s="15" t="s">
        <v>19</v>
      </c>
      <c r="K7" s="421" t="s">
        <v>20</v>
      </c>
    </row>
    <row r="8" spans="1:16" s="19" customFormat="1" ht="15.75" thickBot="1" x14ac:dyDescent="0.3">
      <c r="A8" s="422"/>
      <c r="B8" s="422"/>
      <c r="C8" s="17" t="s">
        <v>21</v>
      </c>
      <c r="D8" s="424"/>
      <c r="E8" s="424"/>
      <c r="F8" s="424"/>
      <c r="G8" s="17" t="s">
        <v>22</v>
      </c>
      <c r="H8" s="422"/>
      <c r="I8" s="18"/>
      <c r="J8" s="17" t="s">
        <v>23</v>
      </c>
      <c r="K8" s="422"/>
      <c r="L8"/>
      <c r="M8"/>
      <c r="N8"/>
      <c r="O8"/>
      <c r="P8"/>
    </row>
    <row r="9" spans="1:16" x14ac:dyDescent="0.25">
      <c r="A9" s="441" t="s">
        <v>30</v>
      </c>
      <c r="B9" s="441"/>
      <c r="D9" s="20">
        <v>0</v>
      </c>
      <c r="E9" s="20">
        <v>0</v>
      </c>
      <c r="F9" s="20">
        <v>0</v>
      </c>
      <c r="G9" s="20">
        <f>C9+D9+E9-F9</f>
        <v>0</v>
      </c>
      <c r="J9" s="20">
        <v>0</v>
      </c>
    </row>
    <row r="10" spans="1:16" x14ac:dyDescent="0.25">
      <c r="A10" s="21"/>
      <c r="C10" s="20">
        <v>0</v>
      </c>
      <c r="D10" s="20">
        <v>0</v>
      </c>
      <c r="E10" s="20">
        <v>0</v>
      </c>
      <c r="F10" s="20">
        <v>0</v>
      </c>
      <c r="G10" s="20">
        <f>G9+C10+D10+E10-F10</f>
        <v>0</v>
      </c>
      <c r="H10" s="22"/>
      <c r="J10" s="20">
        <v>0</v>
      </c>
    </row>
    <row r="11" spans="1:16" x14ac:dyDescent="0.25">
      <c r="A11" s="21"/>
      <c r="C11" s="20">
        <v>0</v>
      </c>
      <c r="D11" s="20">
        <v>0</v>
      </c>
      <c r="E11" s="20">
        <v>0</v>
      </c>
      <c r="F11" s="20">
        <v>0</v>
      </c>
      <c r="G11" s="20">
        <f t="shared" ref="G11:G29" si="1">G10+C11+D11+E11-F11</f>
        <v>0</v>
      </c>
      <c r="H11" s="22"/>
      <c r="J11" s="20">
        <v>0</v>
      </c>
    </row>
    <row r="12" spans="1:16" x14ac:dyDescent="0.25">
      <c r="A12" s="21"/>
      <c r="C12" s="20">
        <v>0</v>
      </c>
      <c r="D12" s="20">
        <v>0</v>
      </c>
      <c r="E12" s="20">
        <v>0</v>
      </c>
      <c r="F12" s="20">
        <v>0</v>
      </c>
      <c r="G12" s="20">
        <f t="shared" si="1"/>
        <v>0</v>
      </c>
      <c r="H12" s="22"/>
      <c r="J12" s="20">
        <v>0</v>
      </c>
    </row>
    <row r="13" spans="1:16" x14ac:dyDescent="0.25">
      <c r="C13" s="20">
        <v>0</v>
      </c>
      <c r="D13" s="20">
        <v>0</v>
      </c>
      <c r="E13" s="20">
        <v>0</v>
      </c>
      <c r="F13" s="20">
        <v>0</v>
      </c>
      <c r="G13" s="20">
        <f t="shared" si="1"/>
        <v>0</v>
      </c>
      <c r="H13" s="22"/>
      <c r="J13" s="20">
        <v>0</v>
      </c>
    </row>
    <row r="14" spans="1:16" x14ac:dyDescent="0.25">
      <c r="C14" s="20">
        <v>0</v>
      </c>
      <c r="D14" s="20">
        <v>0</v>
      </c>
      <c r="E14" s="20">
        <v>0</v>
      </c>
      <c r="F14" s="20">
        <v>0</v>
      </c>
      <c r="G14" s="20">
        <f t="shared" si="1"/>
        <v>0</v>
      </c>
      <c r="H14" s="22"/>
      <c r="J14" s="20">
        <v>0</v>
      </c>
    </row>
    <row r="15" spans="1:16" x14ac:dyDescent="0.25">
      <c r="C15" s="20">
        <v>0</v>
      </c>
      <c r="D15" s="20">
        <v>0</v>
      </c>
      <c r="E15" s="20">
        <v>0</v>
      </c>
      <c r="F15" s="20">
        <v>0</v>
      </c>
      <c r="G15" s="20">
        <f t="shared" si="1"/>
        <v>0</v>
      </c>
      <c r="H15" s="22"/>
      <c r="J15" s="20">
        <v>0</v>
      </c>
    </row>
    <row r="16" spans="1:16" x14ac:dyDescent="0.25">
      <c r="A16" s="21"/>
      <c r="C16" s="20">
        <v>0</v>
      </c>
      <c r="D16" s="20">
        <v>0</v>
      </c>
      <c r="E16" s="20">
        <v>0</v>
      </c>
      <c r="F16" s="20">
        <v>0</v>
      </c>
      <c r="G16" s="20">
        <f t="shared" si="1"/>
        <v>0</v>
      </c>
      <c r="H16" s="22"/>
      <c r="J16" s="20">
        <v>0</v>
      </c>
    </row>
    <row r="17" spans="1:11" ht="14.45" customHeight="1" x14ac:dyDescent="0.25">
      <c r="C17" s="20">
        <v>0</v>
      </c>
      <c r="D17" s="20">
        <v>0</v>
      </c>
      <c r="E17" s="20">
        <v>0</v>
      </c>
      <c r="F17" s="20">
        <v>0</v>
      </c>
      <c r="G17" s="20">
        <f t="shared" si="1"/>
        <v>0</v>
      </c>
      <c r="H17" s="22"/>
      <c r="J17" s="20">
        <v>0</v>
      </c>
    </row>
    <row r="18" spans="1:11" ht="14.45" customHeight="1" x14ac:dyDescent="0.25">
      <c r="C18" s="20">
        <v>0</v>
      </c>
      <c r="D18" s="20">
        <v>0</v>
      </c>
      <c r="E18" s="20">
        <v>0</v>
      </c>
      <c r="F18" s="20">
        <v>0</v>
      </c>
      <c r="G18" s="20">
        <f t="shared" si="1"/>
        <v>0</v>
      </c>
      <c r="H18" s="22"/>
      <c r="J18" s="20">
        <v>0</v>
      </c>
    </row>
    <row r="19" spans="1:11" ht="14.45" customHeight="1" x14ac:dyDescent="0.25">
      <c r="C19" s="20">
        <v>0</v>
      </c>
      <c r="D19" s="20">
        <v>0</v>
      </c>
      <c r="E19" s="20">
        <v>0</v>
      </c>
      <c r="F19" s="20">
        <v>0</v>
      </c>
      <c r="G19" s="20">
        <f t="shared" si="1"/>
        <v>0</v>
      </c>
      <c r="H19" s="22"/>
      <c r="J19" s="20">
        <v>0</v>
      </c>
    </row>
    <row r="20" spans="1:11" ht="14.45" customHeight="1" x14ac:dyDescent="0.25">
      <c r="A20" s="21"/>
      <c r="C20" s="20">
        <v>0</v>
      </c>
      <c r="D20" s="20">
        <v>0</v>
      </c>
      <c r="E20" s="20">
        <v>0</v>
      </c>
      <c r="F20" s="20">
        <v>0</v>
      </c>
      <c r="G20" s="20">
        <f t="shared" si="1"/>
        <v>0</v>
      </c>
      <c r="H20" s="22"/>
      <c r="J20" s="20">
        <v>0</v>
      </c>
    </row>
    <row r="21" spans="1:11" ht="14.45" customHeight="1" x14ac:dyDescent="0.25">
      <c r="C21" s="20">
        <v>0</v>
      </c>
      <c r="D21" s="20">
        <v>0</v>
      </c>
      <c r="E21" s="20">
        <v>0</v>
      </c>
      <c r="F21" s="20">
        <v>0</v>
      </c>
      <c r="G21" s="20">
        <f t="shared" si="1"/>
        <v>0</v>
      </c>
      <c r="H21" s="22"/>
      <c r="J21" s="20">
        <v>0</v>
      </c>
    </row>
    <row r="22" spans="1:11" ht="14.45" customHeight="1" x14ac:dyDescent="0.25">
      <c r="C22" s="20">
        <v>0</v>
      </c>
      <c r="D22" s="20">
        <v>0</v>
      </c>
      <c r="E22" s="20">
        <v>0</v>
      </c>
      <c r="F22" s="20">
        <v>0</v>
      </c>
      <c r="G22" s="20">
        <f t="shared" si="1"/>
        <v>0</v>
      </c>
      <c r="H22" s="22"/>
      <c r="J22" s="20">
        <v>0</v>
      </c>
    </row>
    <row r="23" spans="1:11" ht="14.45" customHeight="1" x14ac:dyDescent="0.25">
      <c r="C23" s="20">
        <v>0</v>
      </c>
      <c r="D23" s="20">
        <v>0</v>
      </c>
      <c r="E23" s="20">
        <v>0</v>
      </c>
      <c r="F23" s="20">
        <v>0</v>
      </c>
      <c r="G23" s="20">
        <f t="shared" si="1"/>
        <v>0</v>
      </c>
      <c r="H23" s="22"/>
      <c r="J23" s="20">
        <v>0</v>
      </c>
    </row>
    <row r="24" spans="1:11" ht="14.45" customHeight="1" x14ac:dyDescent="0.25">
      <c r="A24" s="21"/>
      <c r="C24" s="20">
        <v>0</v>
      </c>
      <c r="D24" s="20">
        <v>0</v>
      </c>
      <c r="E24" s="20">
        <v>0</v>
      </c>
      <c r="F24" s="20">
        <v>0</v>
      </c>
      <c r="G24" s="20">
        <f t="shared" si="1"/>
        <v>0</v>
      </c>
      <c r="H24" s="22"/>
      <c r="J24" s="20">
        <v>0</v>
      </c>
    </row>
    <row r="25" spans="1:11" ht="14.45" customHeight="1" x14ac:dyDescent="0.25">
      <c r="C25" s="20">
        <v>0</v>
      </c>
      <c r="D25" s="20">
        <v>0</v>
      </c>
      <c r="E25" s="20">
        <v>0</v>
      </c>
      <c r="F25" s="20">
        <v>0</v>
      </c>
      <c r="G25" s="20">
        <f t="shared" si="1"/>
        <v>0</v>
      </c>
      <c r="H25" s="22"/>
      <c r="J25" s="20">
        <v>0</v>
      </c>
    </row>
    <row r="26" spans="1:11" ht="14.45" customHeight="1" x14ac:dyDescent="0.25">
      <c r="C26" s="20">
        <v>0</v>
      </c>
      <c r="D26" s="20">
        <v>0</v>
      </c>
      <c r="E26" s="20">
        <v>0</v>
      </c>
      <c r="F26" s="20">
        <v>0</v>
      </c>
      <c r="G26" s="20">
        <f t="shared" si="1"/>
        <v>0</v>
      </c>
      <c r="H26" s="22"/>
      <c r="J26" s="20">
        <v>0</v>
      </c>
    </row>
    <row r="27" spans="1:11" ht="14.45" customHeight="1" x14ac:dyDescent="0.25">
      <c r="A27" s="21"/>
      <c r="C27" s="20">
        <v>0</v>
      </c>
      <c r="D27" s="20">
        <v>0</v>
      </c>
      <c r="E27" s="20">
        <v>0</v>
      </c>
      <c r="F27" s="20">
        <v>0</v>
      </c>
      <c r="G27" s="20">
        <f t="shared" si="1"/>
        <v>0</v>
      </c>
      <c r="H27" s="22"/>
      <c r="J27" s="20">
        <v>0</v>
      </c>
    </row>
    <row r="28" spans="1:11" ht="14.45" customHeight="1" x14ac:dyDescent="0.25">
      <c r="A28" s="21"/>
      <c r="C28" s="20">
        <v>0</v>
      </c>
      <c r="D28" s="20">
        <v>0</v>
      </c>
      <c r="E28" s="20">
        <v>0</v>
      </c>
      <c r="F28" s="20">
        <v>0</v>
      </c>
      <c r="G28" s="20">
        <f t="shared" si="1"/>
        <v>0</v>
      </c>
      <c r="H28" s="22"/>
      <c r="J28" s="20">
        <v>0</v>
      </c>
    </row>
    <row r="29" spans="1:11" ht="14.45" customHeight="1" x14ac:dyDescent="0.25">
      <c r="A29" s="21"/>
      <c r="C29" s="20">
        <v>0</v>
      </c>
      <c r="D29" s="20">
        <v>0</v>
      </c>
      <c r="E29" s="20">
        <v>0</v>
      </c>
      <c r="F29" s="20">
        <v>0</v>
      </c>
      <c r="G29" s="20">
        <f t="shared" si="1"/>
        <v>0</v>
      </c>
      <c r="H29" s="22"/>
      <c r="J29" s="20">
        <v>0</v>
      </c>
    </row>
    <row r="30" spans="1:11" ht="15" customHeight="1" thickBot="1" x14ac:dyDescent="0.3">
      <c r="A30" s="23" t="s">
        <v>24</v>
      </c>
      <c r="B30" s="24"/>
      <c r="C30" s="25">
        <f>SUM(C9:C29)</f>
        <v>0</v>
      </c>
      <c r="D30" s="25">
        <f t="shared" ref="D30:F30" si="2">SUM(D9:D29)</f>
        <v>0</v>
      </c>
      <c r="E30" s="25">
        <f t="shared" si="2"/>
        <v>0</v>
      </c>
      <c r="F30" s="25">
        <f t="shared" si="2"/>
        <v>0</v>
      </c>
      <c r="G30" s="25">
        <f>C30+D30+E30-F30</f>
        <v>0</v>
      </c>
      <c r="H30" s="26"/>
      <c r="I30" s="26"/>
      <c r="J30" s="25">
        <f>SUM(J9:J29)</f>
        <v>0</v>
      </c>
      <c r="K30" s="27"/>
    </row>
    <row r="31" spans="1:11" x14ac:dyDescent="0.25">
      <c r="A31" s="431" t="s">
        <v>25</v>
      </c>
      <c r="B31" s="429" t="s">
        <v>14</v>
      </c>
      <c r="C31" s="28" t="s">
        <v>15</v>
      </c>
      <c r="D31" s="425" t="s">
        <v>9</v>
      </c>
      <c r="E31" s="425" t="s">
        <v>16</v>
      </c>
      <c r="F31" s="427" t="s">
        <v>10</v>
      </c>
      <c r="G31" s="29" t="s">
        <v>17</v>
      </c>
      <c r="H31" s="429" t="s">
        <v>18</v>
      </c>
      <c r="I31" s="30"/>
      <c r="J31" s="29" t="s">
        <v>19</v>
      </c>
      <c r="K31" s="431" t="s">
        <v>20</v>
      </c>
    </row>
    <row r="32" spans="1:11" ht="15.75" thickBot="1" x14ac:dyDescent="0.3">
      <c r="A32" s="432"/>
      <c r="B32" s="430"/>
      <c r="C32" s="31" t="s">
        <v>21</v>
      </c>
      <c r="D32" s="426"/>
      <c r="E32" s="426"/>
      <c r="F32" s="428"/>
      <c r="G32" s="31" t="s">
        <v>22</v>
      </c>
      <c r="H32" s="430"/>
      <c r="I32" s="32"/>
      <c r="J32" s="31" t="s">
        <v>23</v>
      </c>
      <c r="K32" s="432"/>
    </row>
    <row r="33" spans="1:10" x14ac:dyDescent="0.25">
      <c r="A33" s="50"/>
      <c r="B33" s="73" t="s">
        <v>35</v>
      </c>
      <c r="C33" s="20">
        <f>G30</f>
        <v>0</v>
      </c>
      <c r="D33" s="20">
        <v>0</v>
      </c>
      <c r="E33" s="20">
        <v>0</v>
      </c>
      <c r="F33" s="20">
        <v>0</v>
      </c>
      <c r="G33" s="20">
        <f>C33+D33+E33-F33</f>
        <v>0</v>
      </c>
      <c r="J33" s="20">
        <v>0</v>
      </c>
    </row>
    <row r="34" spans="1:10" s="33" customFormat="1" x14ac:dyDescent="0.25">
      <c r="A34" s="21"/>
      <c r="C34" s="34">
        <v>0</v>
      </c>
      <c r="D34" s="34">
        <v>0</v>
      </c>
      <c r="E34" s="34">
        <v>0</v>
      </c>
      <c r="F34" s="34">
        <v>0</v>
      </c>
      <c r="G34" s="34">
        <f>G33+C34+D34+E34-F34</f>
        <v>0</v>
      </c>
      <c r="H34" s="35"/>
      <c r="J34" s="20">
        <v>0</v>
      </c>
    </row>
    <row r="35" spans="1:10" s="33" customFormat="1" x14ac:dyDescent="0.25">
      <c r="A35" s="21"/>
      <c r="C35" s="34">
        <v>0</v>
      </c>
      <c r="D35" s="34">
        <v>0</v>
      </c>
      <c r="E35" s="34">
        <v>0</v>
      </c>
      <c r="F35" s="34">
        <v>0</v>
      </c>
      <c r="G35" s="34">
        <f t="shared" ref="G35:G52" si="3">G34+C35+D35+E35-F35</f>
        <v>0</v>
      </c>
      <c r="H35" s="35"/>
      <c r="J35" s="20">
        <v>0</v>
      </c>
    </row>
    <row r="36" spans="1:10" s="33" customFormat="1" x14ac:dyDescent="0.25">
      <c r="A36" s="21"/>
      <c r="C36" s="34">
        <v>0</v>
      </c>
      <c r="D36" s="34">
        <v>0</v>
      </c>
      <c r="E36" s="34">
        <v>0</v>
      </c>
      <c r="F36" s="34">
        <v>0</v>
      </c>
      <c r="G36" s="34">
        <f t="shared" si="3"/>
        <v>0</v>
      </c>
      <c r="H36" s="35"/>
      <c r="J36" s="20">
        <v>0</v>
      </c>
    </row>
    <row r="37" spans="1:10" x14ac:dyDescent="0.25">
      <c r="C37" s="34">
        <v>0</v>
      </c>
      <c r="D37" s="34">
        <v>0</v>
      </c>
      <c r="E37" s="34">
        <v>0</v>
      </c>
      <c r="F37" s="34">
        <v>0</v>
      </c>
      <c r="G37" s="34">
        <f t="shared" si="3"/>
        <v>0</v>
      </c>
      <c r="H37" s="35"/>
      <c r="I37" s="33"/>
      <c r="J37" s="20">
        <v>0</v>
      </c>
    </row>
    <row r="38" spans="1:10" s="33" customFormat="1" x14ac:dyDescent="0.25">
      <c r="A38" s="21"/>
      <c r="C38" s="34">
        <v>0</v>
      </c>
      <c r="D38" s="34">
        <v>0</v>
      </c>
      <c r="E38" s="34">
        <v>0</v>
      </c>
      <c r="F38" s="34">
        <v>0</v>
      </c>
      <c r="G38" s="34">
        <f t="shared" si="3"/>
        <v>0</v>
      </c>
      <c r="H38" s="35"/>
      <c r="J38" s="20">
        <v>0</v>
      </c>
    </row>
    <row r="39" spans="1:10" s="33" customFormat="1" x14ac:dyDescent="0.25">
      <c r="A39" s="21"/>
      <c r="C39" s="34">
        <v>0</v>
      </c>
      <c r="D39" s="34">
        <v>0</v>
      </c>
      <c r="E39" s="34">
        <v>0</v>
      </c>
      <c r="F39" s="34">
        <v>0</v>
      </c>
      <c r="G39" s="34">
        <f t="shared" si="3"/>
        <v>0</v>
      </c>
      <c r="H39" s="35"/>
      <c r="J39" s="20">
        <v>0</v>
      </c>
    </row>
    <row r="40" spans="1:10" s="33" customFormat="1" x14ac:dyDescent="0.25">
      <c r="A40" s="21"/>
      <c r="C40" s="34">
        <v>0</v>
      </c>
      <c r="D40" s="34">
        <v>0</v>
      </c>
      <c r="E40" s="34">
        <v>0</v>
      </c>
      <c r="F40" s="34">
        <v>0</v>
      </c>
      <c r="G40" s="34">
        <f t="shared" si="3"/>
        <v>0</v>
      </c>
      <c r="H40" s="35"/>
      <c r="J40" s="20">
        <v>0</v>
      </c>
    </row>
    <row r="41" spans="1:10" x14ac:dyDescent="0.25">
      <c r="C41" s="34">
        <v>0</v>
      </c>
      <c r="D41" s="34">
        <v>0</v>
      </c>
      <c r="E41" s="34">
        <v>0</v>
      </c>
      <c r="F41" s="34">
        <v>0</v>
      </c>
      <c r="G41" s="34">
        <f t="shared" si="3"/>
        <v>0</v>
      </c>
      <c r="H41" s="35"/>
      <c r="I41" s="33"/>
      <c r="J41" s="20">
        <v>0</v>
      </c>
    </row>
    <row r="42" spans="1:10" s="33" customFormat="1" x14ac:dyDescent="0.25">
      <c r="A42" s="21"/>
      <c r="C42" s="34">
        <v>0</v>
      </c>
      <c r="D42" s="34">
        <v>0</v>
      </c>
      <c r="E42" s="34">
        <v>0</v>
      </c>
      <c r="F42" s="34">
        <v>0</v>
      </c>
      <c r="G42" s="34">
        <f t="shared" si="3"/>
        <v>0</v>
      </c>
      <c r="H42" s="35"/>
      <c r="J42" s="20">
        <v>0</v>
      </c>
    </row>
    <row r="43" spans="1:10" s="33" customFormat="1" x14ac:dyDescent="0.25">
      <c r="A43" s="21"/>
      <c r="C43" s="34">
        <v>0</v>
      </c>
      <c r="D43" s="34">
        <v>0</v>
      </c>
      <c r="E43" s="34">
        <v>0</v>
      </c>
      <c r="F43" s="34">
        <v>0</v>
      </c>
      <c r="G43" s="34">
        <f t="shared" si="3"/>
        <v>0</v>
      </c>
      <c r="H43" s="35"/>
      <c r="J43" s="20">
        <v>0</v>
      </c>
    </row>
    <row r="44" spans="1:10" s="33" customFormat="1" x14ac:dyDescent="0.25">
      <c r="A44" s="21"/>
      <c r="C44" s="34">
        <v>0</v>
      </c>
      <c r="D44" s="34">
        <v>0</v>
      </c>
      <c r="E44" s="34">
        <v>0</v>
      </c>
      <c r="F44" s="34">
        <v>0</v>
      </c>
      <c r="G44" s="34">
        <f t="shared" si="3"/>
        <v>0</v>
      </c>
      <c r="H44" s="35"/>
      <c r="J44" s="20">
        <v>0</v>
      </c>
    </row>
    <row r="45" spans="1:10" x14ac:dyDescent="0.25">
      <c r="C45" s="34">
        <v>0</v>
      </c>
      <c r="D45" s="34">
        <v>0</v>
      </c>
      <c r="E45" s="34">
        <v>0</v>
      </c>
      <c r="F45" s="34">
        <v>0</v>
      </c>
      <c r="G45" s="34">
        <f t="shared" si="3"/>
        <v>0</v>
      </c>
      <c r="H45" s="35"/>
      <c r="I45" s="33"/>
      <c r="J45" s="20">
        <v>0</v>
      </c>
    </row>
    <row r="46" spans="1:10" s="33" customFormat="1" x14ac:dyDescent="0.25">
      <c r="A46" s="21"/>
      <c r="C46" s="34">
        <v>0</v>
      </c>
      <c r="D46" s="34">
        <v>0</v>
      </c>
      <c r="E46" s="34">
        <v>0</v>
      </c>
      <c r="F46" s="34">
        <v>0</v>
      </c>
      <c r="G46" s="34">
        <f t="shared" si="3"/>
        <v>0</v>
      </c>
      <c r="H46" s="35"/>
      <c r="J46" s="20">
        <v>0</v>
      </c>
    </row>
    <row r="47" spans="1:10" s="33" customFormat="1" x14ac:dyDescent="0.25">
      <c r="A47" s="21"/>
      <c r="C47" s="34">
        <v>0</v>
      </c>
      <c r="D47" s="34">
        <v>0</v>
      </c>
      <c r="E47" s="34">
        <v>0</v>
      </c>
      <c r="F47" s="34">
        <v>0</v>
      </c>
      <c r="G47" s="34">
        <f t="shared" si="3"/>
        <v>0</v>
      </c>
      <c r="H47" s="35"/>
      <c r="J47" s="20">
        <v>0</v>
      </c>
    </row>
    <row r="48" spans="1:10" s="33" customFormat="1" x14ac:dyDescent="0.25">
      <c r="A48" s="21"/>
      <c r="C48" s="34">
        <v>0</v>
      </c>
      <c r="D48" s="34">
        <v>0</v>
      </c>
      <c r="E48" s="34">
        <v>0</v>
      </c>
      <c r="F48" s="34">
        <v>0</v>
      </c>
      <c r="G48" s="34">
        <f t="shared" si="3"/>
        <v>0</v>
      </c>
      <c r="H48" s="35"/>
      <c r="J48" s="20">
        <v>0</v>
      </c>
    </row>
    <row r="49" spans="1:11" x14ac:dyDescent="0.25">
      <c r="C49" s="34">
        <v>0</v>
      </c>
      <c r="D49" s="34">
        <v>0</v>
      </c>
      <c r="E49" s="34">
        <v>0</v>
      </c>
      <c r="F49" s="34">
        <v>0</v>
      </c>
      <c r="G49" s="34">
        <f t="shared" si="3"/>
        <v>0</v>
      </c>
      <c r="H49" s="35"/>
      <c r="I49" s="33"/>
      <c r="J49" s="20">
        <v>0</v>
      </c>
    </row>
    <row r="50" spans="1:11" x14ac:dyDescent="0.25">
      <c r="A50" s="21"/>
      <c r="C50" s="34">
        <v>0</v>
      </c>
      <c r="D50" s="34">
        <v>0</v>
      </c>
      <c r="E50" s="34">
        <v>0</v>
      </c>
      <c r="F50" s="34">
        <v>0</v>
      </c>
      <c r="G50" s="34">
        <f t="shared" si="3"/>
        <v>0</v>
      </c>
      <c r="H50" s="35"/>
      <c r="I50" s="33"/>
      <c r="J50" s="20">
        <v>0</v>
      </c>
    </row>
    <row r="51" spans="1:11" x14ac:dyDescent="0.25">
      <c r="A51" s="21"/>
      <c r="C51" s="34">
        <v>0</v>
      </c>
      <c r="D51" s="34">
        <v>0</v>
      </c>
      <c r="E51" s="34">
        <v>0</v>
      </c>
      <c r="F51" s="34">
        <v>0</v>
      </c>
      <c r="G51" s="34">
        <f t="shared" si="3"/>
        <v>0</v>
      </c>
      <c r="H51" s="35"/>
      <c r="I51" s="33"/>
      <c r="J51" s="20">
        <v>0</v>
      </c>
    </row>
    <row r="52" spans="1:11" x14ac:dyDescent="0.25">
      <c r="A52" s="21"/>
      <c r="C52" s="34">
        <v>0</v>
      </c>
      <c r="D52" s="34">
        <v>0</v>
      </c>
      <c r="E52" s="34">
        <v>0</v>
      </c>
      <c r="F52" s="34">
        <v>0</v>
      </c>
      <c r="G52" s="34">
        <f t="shared" si="3"/>
        <v>0</v>
      </c>
      <c r="H52" s="35"/>
      <c r="I52" s="33"/>
      <c r="J52" s="20">
        <v>0</v>
      </c>
    </row>
    <row r="53" spans="1:11" x14ac:dyDescent="0.25">
      <c r="A53" s="21"/>
      <c r="C53" s="34">
        <v>0</v>
      </c>
      <c r="D53" s="34">
        <v>0</v>
      </c>
      <c r="E53" s="34">
        <v>0</v>
      </c>
      <c r="F53" s="34">
        <v>0</v>
      </c>
      <c r="G53" s="34">
        <f>G52+C53+D53+E53-F53</f>
        <v>0</v>
      </c>
      <c r="H53" s="35"/>
      <c r="I53" s="33"/>
      <c r="J53" s="20">
        <v>0</v>
      </c>
    </row>
    <row r="54" spans="1:11" ht="15.75" thickBot="1" x14ac:dyDescent="0.3">
      <c r="A54" s="23" t="s">
        <v>26</v>
      </c>
      <c r="B54" s="24"/>
      <c r="C54" s="25">
        <f>SUM(C33:C53)</f>
        <v>0</v>
      </c>
      <c r="D54" s="25">
        <f t="shared" ref="D54:F54" si="4">SUM(D33:D53)</f>
        <v>0</v>
      </c>
      <c r="E54" s="25">
        <f t="shared" si="4"/>
        <v>0</v>
      </c>
      <c r="F54" s="25">
        <f t="shared" si="4"/>
        <v>0</v>
      </c>
      <c r="G54" s="25">
        <f>C54+D54+E54-F54</f>
        <v>0</v>
      </c>
      <c r="H54" s="26"/>
      <c r="I54" s="26"/>
      <c r="J54" s="25">
        <f>SUM(J33:J53)</f>
        <v>0</v>
      </c>
      <c r="K54" s="27"/>
    </row>
    <row r="55" spans="1:11" x14ac:dyDescent="0.25">
      <c r="A55" s="435" t="s">
        <v>31</v>
      </c>
      <c r="B55" s="435" t="s">
        <v>14</v>
      </c>
      <c r="C55" s="36" t="s">
        <v>15</v>
      </c>
      <c r="D55" s="433" t="s">
        <v>9</v>
      </c>
      <c r="E55" s="433" t="s">
        <v>16</v>
      </c>
      <c r="F55" s="433" t="s">
        <v>10</v>
      </c>
      <c r="G55" s="37" t="s">
        <v>17</v>
      </c>
      <c r="H55" s="435" t="s">
        <v>18</v>
      </c>
      <c r="I55" s="38"/>
      <c r="J55" s="64" t="s">
        <v>19</v>
      </c>
      <c r="K55" s="435" t="s">
        <v>20</v>
      </c>
    </row>
    <row r="56" spans="1:11" ht="15.75" thickBot="1" x14ac:dyDescent="0.3">
      <c r="A56" s="436"/>
      <c r="B56" s="436"/>
      <c r="C56" s="40" t="s">
        <v>21</v>
      </c>
      <c r="D56" s="434"/>
      <c r="E56" s="434"/>
      <c r="F56" s="434"/>
      <c r="G56" s="40" t="s">
        <v>22</v>
      </c>
      <c r="H56" s="436"/>
      <c r="I56" s="41"/>
      <c r="J56" s="65" t="s">
        <v>23</v>
      </c>
      <c r="K56" s="436"/>
    </row>
    <row r="57" spans="1:11" x14ac:dyDescent="0.25">
      <c r="B57" s="72" t="s">
        <v>35</v>
      </c>
      <c r="C57" s="20">
        <f>G54</f>
        <v>0</v>
      </c>
      <c r="D57" s="20">
        <v>0</v>
      </c>
      <c r="E57" s="20">
        <v>0</v>
      </c>
      <c r="F57" s="20">
        <v>0</v>
      </c>
      <c r="G57" s="20">
        <f>C57+D57+E57-F57</f>
        <v>0</v>
      </c>
      <c r="J57" s="20">
        <v>0</v>
      </c>
    </row>
    <row r="58" spans="1:11" s="33" customFormat="1" x14ac:dyDescent="0.25">
      <c r="A58" s="21"/>
      <c r="C58" s="34">
        <v>0</v>
      </c>
      <c r="D58" s="34">
        <v>0</v>
      </c>
      <c r="E58" s="34">
        <v>0</v>
      </c>
      <c r="F58" s="34">
        <v>0</v>
      </c>
      <c r="G58" s="34">
        <f>G57+C58+D58+E58-F58</f>
        <v>0</v>
      </c>
      <c r="H58" s="35"/>
      <c r="J58" s="20">
        <v>0</v>
      </c>
    </row>
    <row r="59" spans="1:11" s="33" customFormat="1" x14ac:dyDescent="0.25">
      <c r="A59" s="21"/>
      <c r="C59" s="34">
        <v>0</v>
      </c>
      <c r="D59" s="34">
        <v>0</v>
      </c>
      <c r="E59" s="34">
        <v>0</v>
      </c>
      <c r="F59" s="34">
        <v>0</v>
      </c>
      <c r="G59" s="34">
        <f t="shared" ref="G59:G77" si="5">G58+C59+D59+E59-F59</f>
        <v>0</v>
      </c>
      <c r="H59" s="35"/>
      <c r="J59" s="20">
        <v>0</v>
      </c>
    </row>
    <row r="60" spans="1:11" s="33" customFormat="1" x14ac:dyDescent="0.25">
      <c r="A60" s="21"/>
      <c r="C60" s="34">
        <v>0</v>
      </c>
      <c r="D60" s="34">
        <v>0</v>
      </c>
      <c r="E60" s="34">
        <v>0</v>
      </c>
      <c r="F60" s="34">
        <v>0</v>
      </c>
      <c r="G60" s="34">
        <f t="shared" si="5"/>
        <v>0</v>
      </c>
      <c r="H60" s="35"/>
      <c r="J60" s="20">
        <v>0</v>
      </c>
    </row>
    <row r="61" spans="1:11" x14ac:dyDescent="0.25">
      <c r="C61" s="34">
        <v>0</v>
      </c>
      <c r="D61" s="34">
        <v>0</v>
      </c>
      <c r="E61" s="34">
        <v>0</v>
      </c>
      <c r="F61" s="34">
        <v>0</v>
      </c>
      <c r="G61" s="34">
        <f t="shared" si="5"/>
        <v>0</v>
      </c>
      <c r="H61" s="35"/>
      <c r="I61" s="33"/>
      <c r="J61" s="20">
        <v>0</v>
      </c>
    </row>
    <row r="62" spans="1:11" s="33" customFormat="1" x14ac:dyDescent="0.25">
      <c r="A62" s="21"/>
      <c r="C62" s="34">
        <v>0</v>
      </c>
      <c r="D62" s="34">
        <v>0</v>
      </c>
      <c r="E62" s="34">
        <v>0</v>
      </c>
      <c r="F62" s="34">
        <v>0</v>
      </c>
      <c r="G62" s="34">
        <f t="shared" si="5"/>
        <v>0</v>
      </c>
      <c r="H62" s="35"/>
      <c r="J62" s="20">
        <v>0</v>
      </c>
    </row>
    <row r="63" spans="1:11" s="33" customFormat="1" x14ac:dyDescent="0.25">
      <c r="A63" s="21"/>
      <c r="C63" s="34">
        <v>0</v>
      </c>
      <c r="D63" s="34">
        <v>0</v>
      </c>
      <c r="E63" s="34">
        <v>0</v>
      </c>
      <c r="F63" s="34">
        <v>0</v>
      </c>
      <c r="G63" s="34">
        <f t="shared" si="5"/>
        <v>0</v>
      </c>
      <c r="H63" s="35"/>
      <c r="J63" s="20">
        <v>0</v>
      </c>
    </row>
    <row r="64" spans="1:11" s="33" customFormat="1" x14ac:dyDescent="0.25">
      <c r="A64" s="21"/>
      <c r="C64" s="34">
        <v>0</v>
      </c>
      <c r="D64" s="34">
        <v>0</v>
      </c>
      <c r="E64" s="34">
        <v>0</v>
      </c>
      <c r="F64" s="34">
        <v>0</v>
      </c>
      <c r="G64" s="34">
        <f t="shared" si="5"/>
        <v>0</v>
      </c>
      <c r="H64" s="35"/>
      <c r="J64" s="20">
        <v>0</v>
      </c>
    </row>
    <row r="65" spans="1:11" x14ac:dyDescent="0.25">
      <c r="C65" s="34">
        <v>0</v>
      </c>
      <c r="D65" s="34">
        <v>0</v>
      </c>
      <c r="E65" s="34">
        <v>0</v>
      </c>
      <c r="F65" s="34">
        <v>0</v>
      </c>
      <c r="G65" s="34">
        <f t="shared" si="5"/>
        <v>0</v>
      </c>
      <c r="H65" s="35"/>
      <c r="I65" s="33"/>
      <c r="J65" s="20">
        <v>0</v>
      </c>
    </row>
    <row r="66" spans="1:11" s="33" customFormat="1" x14ac:dyDescent="0.25">
      <c r="A66" s="21"/>
      <c r="C66" s="34">
        <v>0</v>
      </c>
      <c r="D66" s="34">
        <v>0</v>
      </c>
      <c r="E66" s="34">
        <v>0</v>
      </c>
      <c r="F66" s="34">
        <v>0</v>
      </c>
      <c r="G66" s="34">
        <f t="shared" si="5"/>
        <v>0</v>
      </c>
      <c r="H66" s="35"/>
      <c r="J66" s="20">
        <v>0</v>
      </c>
    </row>
    <row r="67" spans="1:11" s="33" customFormat="1" x14ac:dyDescent="0.25">
      <c r="A67" s="21"/>
      <c r="C67" s="34">
        <v>0</v>
      </c>
      <c r="D67" s="34">
        <v>0</v>
      </c>
      <c r="E67" s="34">
        <v>0</v>
      </c>
      <c r="F67" s="34">
        <v>0</v>
      </c>
      <c r="G67" s="34">
        <f t="shared" si="5"/>
        <v>0</v>
      </c>
      <c r="H67" s="35"/>
      <c r="J67" s="20">
        <v>0</v>
      </c>
    </row>
    <row r="68" spans="1:11" s="33" customFormat="1" x14ac:dyDescent="0.25">
      <c r="A68" s="21"/>
      <c r="C68" s="34">
        <v>0</v>
      </c>
      <c r="D68" s="34">
        <v>0</v>
      </c>
      <c r="E68" s="34">
        <v>0</v>
      </c>
      <c r="F68" s="34">
        <v>0</v>
      </c>
      <c r="G68" s="34">
        <f t="shared" si="5"/>
        <v>0</v>
      </c>
      <c r="H68" s="35"/>
      <c r="J68" s="20">
        <v>0</v>
      </c>
    </row>
    <row r="69" spans="1:11" x14ac:dyDescent="0.25">
      <c r="C69" s="34">
        <v>0</v>
      </c>
      <c r="D69" s="34">
        <v>0</v>
      </c>
      <c r="E69" s="34">
        <v>0</v>
      </c>
      <c r="F69" s="34">
        <v>0</v>
      </c>
      <c r="G69" s="34">
        <f t="shared" si="5"/>
        <v>0</v>
      </c>
      <c r="H69" s="35"/>
      <c r="I69" s="33"/>
      <c r="J69" s="20">
        <v>0</v>
      </c>
    </row>
    <row r="70" spans="1:11" x14ac:dyDescent="0.25">
      <c r="C70" s="34">
        <v>0</v>
      </c>
      <c r="D70" s="34">
        <v>0</v>
      </c>
      <c r="E70" s="34">
        <v>0</v>
      </c>
      <c r="F70" s="34">
        <v>0</v>
      </c>
      <c r="G70" s="34">
        <f t="shared" si="5"/>
        <v>0</v>
      </c>
      <c r="H70" s="35"/>
      <c r="I70" s="33"/>
      <c r="J70" s="20">
        <v>0</v>
      </c>
    </row>
    <row r="71" spans="1:11" x14ac:dyDescent="0.25">
      <c r="C71" s="34">
        <v>0</v>
      </c>
      <c r="D71" s="34">
        <v>0</v>
      </c>
      <c r="E71" s="34">
        <v>0</v>
      </c>
      <c r="F71" s="34">
        <v>0</v>
      </c>
      <c r="G71" s="34">
        <f t="shared" si="5"/>
        <v>0</v>
      </c>
      <c r="H71" s="35"/>
      <c r="I71" s="33"/>
      <c r="J71" s="20">
        <v>0</v>
      </c>
    </row>
    <row r="72" spans="1:11" x14ac:dyDescent="0.25">
      <c r="A72" s="21"/>
      <c r="C72" s="34">
        <v>0</v>
      </c>
      <c r="D72" s="34">
        <v>0</v>
      </c>
      <c r="E72" s="34">
        <v>0</v>
      </c>
      <c r="F72" s="34">
        <v>0</v>
      </c>
      <c r="G72" s="34">
        <f t="shared" si="5"/>
        <v>0</v>
      </c>
      <c r="H72" s="35"/>
      <c r="I72" s="33"/>
      <c r="J72" s="20">
        <v>0</v>
      </c>
    </row>
    <row r="73" spans="1:11" x14ac:dyDescent="0.25">
      <c r="C73" s="34">
        <v>0</v>
      </c>
      <c r="D73" s="34">
        <v>0</v>
      </c>
      <c r="E73" s="34">
        <v>0</v>
      </c>
      <c r="F73" s="34">
        <v>0</v>
      </c>
      <c r="G73" s="34">
        <f t="shared" si="5"/>
        <v>0</v>
      </c>
      <c r="H73" s="35"/>
      <c r="I73" s="33"/>
      <c r="J73" s="20">
        <v>0</v>
      </c>
    </row>
    <row r="74" spans="1:11" x14ac:dyDescent="0.25">
      <c r="A74" s="21"/>
      <c r="C74" s="34">
        <v>0</v>
      </c>
      <c r="D74" s="34">
        <v>0</v>
      </c>
      <c r="E74" s="34">
        <v>0</v>
      </c>
      <c r="F74" s="34">
        <v>0</v>
      </c>
      <c r="G74" s="34">
        <f t="shared" si="5"/>
        <v>0</v>
      </c>
      <c r="H74" s="35"/>
      <c r="I74" s="33"/>
      <c r="J74" s="20">
        <v>0</v>
      </c>
    </row>
    <row r="75" spans="1:11" x14ac:dyDescent="0.25">
      <c r="A75" s="21"/>
      <c r="C75" s="34">
        <v>0</v>
      </c>
      <c r="D75" s="34">
        <v>0</v>
      </c>
      <c r="E75" s="34">
        <v>0</v>
      </c>
      <c r="F75" s="34">
        <v>0</v>
      </c>
      <c r="G75" s="34">
        <f t="shared" si="5"/>
        <v>0</v>
      </c>
      <c r="H75" s="35"/>
      <c r="I75" s="33"/>
      <c r="J75" s="20">
        <v>0</v>
      </c>
    </row>
    <row r="76" spans="1:11" x14ac:dyDescent="0.25">
      <c r="A76" s="21"/>
      <c r="C76" s="34">
        <v>0</v>
      </c>
      <c r="D76" s="34">
        <v>0</v>
      </c>
      <c r="E76" s="34">
        <v>0</v>
      </c>
      <c r="F76" s="34">
        <v>0</v>
      </c>
      <c r="G76" s="34">
        <f t="shared" si="5"/>
        <v>0</v>
      </c>
      <c r="H76" s="35"/>
      <c r="I76" s="33"/>
      <c r="J76" s="20">
        <v>0</v>
      </c>
    </row>
    <row r="77" spans="1:11" x14ac:dyDescent="0.25">
      <c r="A77" s="21"/>
      <c r="C77" s="34">
        <v>0</v>
      </c>
      <c r="D77" s="34">
        <v>0</v>
      </c>
      <c r="E77" s="34">
        <v>0</v>
      </c>
      <c r="F77" s="34">
        <v>0</v>
      </c>
      <c r="G77" s="34">
        <f t="shared" si="5"/>
        <v>0</v>
      </c>
      <c r="H77" s="35"/>
      <c r="I77" s="33"/>
      <c r="J77" s="20">
        <v>0</v>
      </c>
    </row>
    <row r="78" spans="1:11" ht="15.75" thickBot="1" x14ac:dyDescent="0.3">
      <c r="A78" s="23" t="s">
        <v>27</v>
      </c>
      <c r="B78" s="24"/>
      <c r="C78" s="25">
        <f>SUM(C57:C77)</f>
        <v>0</v>
      </c>
      <c r="D78" s="25">
        <f t="shared" ref="D78:F78" si="6">SUM(D58:D77)</f>
        <v>0</v>
      </c>
      <c r="E78" s="25">
        <f t="shared" si="6"/>
        <v>0</v>
      </c>
      <c r="F78" s="25">
        <f t="shared" si="6"/>
        <v>0</v>
      </c>
      <c r="G78" s="25">
        <f>C78+D78+E78-F78</f>
        <v>0</v>
      </c>
      <c r="H78" s="26"/>
      <c r="I78" s="43"/>
      <c r="J78" s="25">
        <f>SUM(J57:J77)</f>
        <v>0</v>
      </c>
      <c r="K78" s="27"/>
    </row>
    <row r="79" spans="1:11" x14ac:dyDescent="0.25">
      <c r="A79" s="439" t="s">
        <v>32</v>
      </c>
      <c r="B79" s="439" t="s">
        <v>14</v>
      </c>
      <c r="C79" s="44" t="s">
        <v>15</v>
      </c>
      <c r="D79" s="437" t="s">
        <v>9</v>
      </c>
      <c r="E79" s="437" t="s">
        <v>16</v>
      </c>
      <c r="F79" s="437" t="s">
        <v>10</v>
      </c>
      <c r="G79" s="66" t="s">
        <v>17</v>
      </c>
      <c r="H79" s="439" t="s">
        <v>18</v>
      </c>
      <c r="I79" s="46"/>
      <c r="J79" s="66" t="s">
        <v>19</v>
      </c>
      <c r="K79" s="439" t="s">
        <v>20</v>
      </c>
    </row>
    <row r="80" spans="1:11" ht="15.75" thickBot="1" x14ac:dyDescent="0.3">
      <c r="A80" s="440"/>
      <c r="B80" s="440"/>
      <c r="C80" s="47" t="s">
        <v>21</v>
      </c>
      <c r="D80" s="438"/>
      <c r="E80" s="438"/>
      <c r="F80" s="438"/>
      <c r="G80" s="67" t="s">
        <v>22</v>
      </c>
      <c r="H80" s="440"/>
      <c r="I80" s="49"/>
      <c r="J80" s="67" t="s">
        <v>23</v>
      </c>
      <c r="K80" s="440"/>
    </row>
    <row r="81" spans="1:10" x14ac:dyDescent="0.25">
      <c r="B81" s="72" t="s">
        <v>35</v>
      </c>
      <c r="C81" s="20">
        <f>G78</f>
        <v>0</v>
      </c>
      <c r="D81" s="20">
        <v>0</v>
      </c>
      <c r="E81" s="20">
        <v>0</v>
      </c>
      <c r="F81" s="20">
        <v>0</v>
      </c>
      <c r="G81" s="20">
        <f>C81+D81+E81-F81</f>
        <v>0</v>
      </c>
      <c r="J81" s="20">
        <v>0</v>
      </c>
    </row>
    <row r="82" spans="1:10" s="33" customFormat="1" x14ac:dyDescent="0.25">
      <c r="A82" s="21"/>
      <c r="C82" s="34">
        <v>0</v>
      </c>
      <c r="D82" s="34">
        <v>0</v>
      </c>
      <c r="E82" s="34">
        <v>0</v>
      </c>
      <c r="F82" s="34">
        <v>0</v>
      </c>
      <c r="G82" s="34">
        <f>G81+C82+D82+E82-F82</f>
        <v>0</v>
      </c>
      <c r="H82" s="35"/>
      <c r="J82" s="34">
        <v>0</v>
      </c>
    </row>
    <row r="83" spans="1:10" s="33" customFormat="1" x14ac:dyDescent="0.25">
      <c r="A83" s="21"/>
      <c r="C83" s="34">
        <v>0</v>
      </c>
      <c r="D83" s="34">
        <v>0</v>
      </c>
      <c r="E83" s="34">
        <v>0</v>
      </c>
      <c r="F83" s="34">
        <v>0</v>
      </c>
      <c r="G83" s="34">
        <f t="shared" ref="G83:G101" si="7">G82+C83+D83+E83-F83</f>
        <v>0</v>
      </c>
      <c r="H83" s="35"/>
      <c r="J83" s="34">
        <v>0</v>
      </c>
    </row>
    <row r="84" spans="1:10" s="33" customFormat="1" x14ac:dyDescent="0.25">
      <c r="A84" s="21"/>
      <c r="C84" s="34">
        <v>0</v>
      </c>
      <c r="D84" s="34">
        <v>0</v>
      </c>
      <c r="E84" s="34">
        <v>0</v>
      </c>
      <c r="F84" s="34">
        <v>0</v>
      </c>
      <c r="G84" s="34">
        <f t="shared" si="7"/>
        <v>0</v>
      </c>
      <c r="H84" s="35"/>
      <c r="J84" s="34">
        <v>0</v>
      </c>
    </row>
    <row r="85" spans="1:10" x14ac:dyDescent="0.25">
      <c r="C85" s="34">
        <v>0</v>
      </c>
      <c r="D85" s="34">
        <v>0</v>
      </c>
      <c r="E85" s="34">
        <v>0</v>
      </c>
      <c r="F85" s="34">
        <v>0</v>
      </c>
      <c r="G85" s="34">
        <f t="shared" si="7"/>
        <v>0</v>
      </c>
      <c r="H85" s="35"/>
      <c r="I85" s="33"/>
      <c r="J85" s="34">
        <v>0</v>
      </c>
    </row>
    <row r="86" spans="1:10" s="33" customFormat="1" x14ac:dyDescent="0.25">
      <c r="A86" s="21"/>
      <c r="C86" s="34">
        <v>0</v>
      </c>
      <c r="D86" s="34">
        <v>0</v>
      </c>
      <c r="E86" s="34">
        <v>0</v>
      </c>
      <c r="F86" s="34">
        <v>0</v>
      </c>
      <c r="G86" s="34">
        <f t="shared" si="7"/>
        <v>0</v>
      </c>
      <c r="H86" s="35"/>
      <c r="J86" s="34">
        <v>0</v>
      </c>
    </row>
    <row r="87" spans="1:10" s="33" customFormat="1" x14ac:dyDescent="0.25">
      <c r="A87" s="21"/>
      <c r="C87" s="34">
        <v>0</v>
      </c>
      <c r="D87" s="34">
        <v>0</v>
      </c>
      <c r="E87" s="34">
        <v>0</v>
      </c>
      <c r="F87" s="34">
        <v>0</v>
      </c>
      <c r="G87" s="34">
        <f t="shared" si="7"/>
        <v>0</v>
      </c>
      <c r="H87" s="35"/>
      <c r="J87" s="34">
        <v>0</v>
      </c>
    </row>
    <row r="88" spans="1:10" s="33" customFormat="1" x14ac:dyDescent="0.25">
      <c r="A88" s="21"/>
      <c r="C88" s="34">
        <v>0</v>
      </c>
      <c r="D88" s="34">
        <v>0</v>
      </c>
      <c r="E88" s="34">
        <v>0</v>
      </c>
      <c r="F88" s="34">
        <v>0</v>
      </c>
      <c r="G88" s="34">
        <f t="shared" si="7"/>
        <v>0</v>
      </c>
      <c r="H88" s="35"/>
      <c r="J88" s="34">
        <v>0</v>
      </c>
    </row>
    <row r="89" spans="1:10" x14ac:dyDescent="0.25">
      <c r="C89" s="34">
        <v>0</v>
      </c>
      <c r="D89" s="34">
        <v>0</v>
      </c>
      <c r="E89" s="34">
        <v>0</v>
      </c>
      <c r="F89" s="34">
        <v>0</v>
      </c>
      <c r="G89" s="34">
        <f t="shared" si="7"/>
        <v>0</v>
      </c>
      <c r="H89" s="35"/>
      <c r="I89" s="33"/>
      <c r="J89" s="34">
        <v>0</v>
      </c>
    </row>
    <row r="90" spans="1:10" s="33" customFormat="1" x14ac:dyDescent="0.25">
      <c r="A90" s="21"/>
      <c r="C90" s="34">
        <v>0</v>
      </c>
      <c r="D90" s="34">
        <v>0</v>
      </c>
      <c r="E90" s="34">
        <v>0</v>
      </c>
      <c r="F90" s="34">
        <v>0</v>
      </c>
      <c r="G90" s="34">
        <f t="shared" si="7"/>
        <v>0</v>
      </c>
      <c r="H90" s="35"/>
      <c r="J90" s="34">
        <v>0</v>
      </c>
    </row>
    <row r="91" spans="1:10" s="33" customFormat="1" x14ac:dyDescent="0.25">
      <c r="A91" s="21"/>
      <c r="C91" s="34">
        <v>0</v>
      </c>
      <c r="D91" s="34">
        <v>0</v>
      </c>
      <c r="E91" s="34">
        <v>0</v>
      </c>
      <c r="F91" s="34">
        <v>0</v>
      </c>
      <c r="G91" s="34">
        <f t="shared" si="7"/>
        <v>0</v>
      </c>
      <c r="H91" s="35"/>
      <c r="J91" s="34">
        <v>0</v>
      </c>
    </row>
    <row r="92" spans="1:10" s="33" customFormat="1" x14ac:dyDescent="0.25">
      <c r="A92" s="21"/>
      <c r="C92" s="34">
        <v>0</v>
      </c>
      <c r="D92" s="34">
        <v>0</v>
      </c>
      <c r="E92" s="34">
        <v>0</v>
      </c>
      <c r="F92" s="34">
        <v>0</v>
      </c>
      <c r="G92" s="34">
        <f t="shared" si="7"/>
        <v>0</v>
      </c>
      <c r="H92" s="35"/>
      <c r="J92" s="34">
        <v>0</v>
      </c>
    </row>
    <row r="93" spans="1:10" x14ac:dyDescent="0.25">
      <c r="C93" s="34">
        <v>0</v>
      </c>
      <c r="D93" s="34">
        <v>0</v>
      </c>
      <c r="E93" s="34">
        <v>0</v>
      </c>
      <c r="F93" s="34">
        <v>0</v>
      </c>
      <c r="G93" s="34">
        <f t="shared" si="7"/>
        <v>0</v>
      </c>
      <c r="H93" s="35"/>
      <c r="I93" s="33"/>
      <c r="J93" s="34">
        <v>0</v>
      </c>
    </row>
    <row r="94" spans="1:10" s="33" customFormat="1" x14ac:dyDescent="0.25">
      <c r="A94" s="21"/>
      <c r="C94" s="34">
        <v>0</v>
      </c>
      <c r="D94" s="34">
        <v>0</v>
      </c>
      <c r="E94" s="34">
        <v>0</v>
      </c>
      <c r="F94" s="34">
        <v>0</v>
      </c>
      <c r="G94" s="34">
        <f t="shared" si="7"/>
        <v>0</v>
      </c>
      <c r="H94" s="35"/>
      <c r="J94" s="34">
        <v>0</v>
      </c>
    </row>
    <row r="95" spans="1:10" s="33" customFormat="1" x14ac:dyDescent="0.25">
      <c r="A95" s="21"/>
      <c r="C95" s="34">
        <v>0</v>
      </c>
      <c r="D95" s="34">
        <v>0</v>
      </c>
      <c r="E95" s="34">
        <v>0</v>
      </c>
      <c r="F95" s="34">
        <v>0</v>
      </c>
      <c r="G95" s="34">
        <f t="shared" si="7"/>
        <v>0</v>
      </c>
      <c r="H95" s="35"/>
      <c r="J95" s="34">
        <v>0</v>
      </c>
    </row>
    <row r="96" spans="1:10" s="33" customFormat="1" x14ac:dyDescent="0.25">
      <c r="A96" s="21"/>
      <c r="C96" s="34">
        <v>0</v>
      </c>
      <c r="D96" s="34">
        <v>0</v>
      </c>
      <c r="E96" s="34">
        <v>0</v>
      </c>
      <c r="F96" s="34">
        <v>0</v>
      </c>
      <c r="G96" s="34">
        <f t="shared" si="7"/>
        <v>0</v>
      </c>
      <c r="H96" s="35"/>
      <c r="J96" s="34">
        <v>0</v>
      </c>
    </row>
    <row r="97" spans="1:11" x14ac:dyDescent="0.25">
      <c r="C97" s="34">
        <v>0</v>
      </c>
      <c r="D97" s="34">
        <v>0</v>
      </c>
      <c r="E97" s="34">
        <v>0</v>
      </c>
      <c r="F97" s="34">
        <v>0</v>
      </c>
      <c r="G97" s="34">
        <f t="shared" si="7"/>
        <v>0</v>
      </c>
      <c r="H97" s="35"/>
      <c r="I97" s="33"/>
      <c r="J97" s="34">
        <v>0</v>
      </c>
    </row>
    <row r="98" spans="1:11" s="33" customFormat="1" x14ac:dyDescent="0.25">
      <c r="A98" s="21"/>
      <c r="C98" s="34">
        <v>0</v>
      </c>
      <c r="D98" s="34">
        <v>0</v>
      </c>
      <c r="E98" s="34">
        <v>0</v>
      </c>
      <c r="F98" s="34">
        <v>0</v>
      </c>
      <c r="G98" s="34">
        <f t="shared" si="7"/>
        <v>0</v>
      </c>
      <c r="H98" s="35"/>
      <c r="J98" s="34">
        <v>0</v>
      </c>
    </row>
    <row r="99" spans="1:11" s="33" customFormat="1" x14ac:dyDescent="0.25">
      <c r="A99" s="21"/>
      <c r="C99" s="34">
        <v>0</v>
      </c>
      <c r="D99" s="34">
        <v>0</v>
      </c>
      <c r="E99" s="34">
        <v>0</v>
      </c>
      <c r="F99" s="34">
        <v>0</v>
      </c>
      <c r="G99" s="34">
        <f t="shared" si="7"/>
        <v>0</v>
      </c>
      <c r="H99" s="35"/>
      <c r="J99" s="34">
        <v>0</v>
      </c>
    </row>
    <row r="100" spans="1:11" s="33" customFormat="1" x14ac:dyDescent="0.25">
      <c r="A100" s="21"/>
      <c r="C100" s="34">
        <v>0</v>
      </c>
      <c r="D100" s="34">
        <v>0</v>
      </c>
      <c r="E100" s="34">
        <v>0</v>
      </c>
      <c r="F100" s="34">
        <v>0</v>
      </c>
      <c r="G100" s="34">
        <f t="shared" si="7"/>
        <v>0</v>
      </c>
      <c r="H100" s="35"/>
      <c r="J100" s="34">
        <v>0</v>
      </c>
    </row>
    <row r="101" spans="1:11" s="33" customFormat="1" x14ac:dyDescent="0.25">
      <c r="A101" s="21"/>
      <c r="C101" s="34">
        <v>0</v>
      </c>
      <c r="D101" s="34">
        <v>0</v>
      </c>
      <c r="E101" s="34">
        <v>0</v>
      </c>
      <c r="F101" s="34">
        <v>0</v>
      </c>
      <c r="G101" s="34">
        <f t="shared" si="7"/>
        <v>0</v>
      </c>
      <c r="H101" s="35"/>
      <c r="J101" s="34">
        <v>0</v>
      </c>
    </row>
    <row r="102" spans="1:11" ht="15.75" thickBot="1" x14ac:dyDescent="0.3">
      <c r="A102" s="23" t="s">
        <v>28</v>
      </c>
      <c r="B102" s="24"/>
      <c r="C102" s="25">
        <f>SUM(C81:C101)</f>
        <v>0</v>
      </c>
      <c r="D102" s="25">
        <f t="shared" ref="D102:F102" si="8">SUM(D82:D101)</f>
        <v>0</v>
      </c>
      <c r="E102" s="25">
        <f t="shared" si="8"/>
        <v>0</v>
      </c>
      <c r="F102" s="25">
        <f t="shared" si="8"/>
        <v>0</v>
      </c>
      <c r="G102" s="25">
        <f>C102+D102+E102-F102</f>
        <v>0</v>
      </c>
      <c r="H102" s="43"/>
      <c r="I102" s="43"/>
      <c r="J102" s="25">
        <f>SUM(J81:J101)</f>
        <v>0</v>
      </c>
      <c r="K102" s="27"/>
    </row>
    <row r="103" spans="1:11" x14ac:dyDescent="0.25">
      <c r="A103" s="21"/>
    </row>
    <row r="104" spans="1:11" x14ac:dyDescent="0.25">
      <c r="A104" s="21"/>
    </row>
    <row r="105" spans="1:11" x14ac:dyDescent="0.25">
      <c r="A105" s="21"/>
    </row>
    <row r="106" spans="1:11" x14ac:dyDescent="0.25">
      <c r="A106" s="21"/>
    </row>
    <row r="107" spans="1:11" x14ac:dyDescent="0.25">
      <c r="A107" s="21"/>
    </row>
    <row r="108" spans="1:11" x14ac:dyDescent="0.25">
      <c r="A108" s="21"/>
    </row>
    <row r="109" spans="1:11" x14ac:dyDescent="0.25">
      <c r="A109" s="21"/>
    </row>
    <row r="110" spans="1:11" x14ac:dyDescent="0.25">
      <c r="A110" s="21"/>
    </row>
    <row r="111" spans="1:11" x14ac:dyDescent="0.25">
      <c r="A111" s="21"/>
    </row>
    <row r="112" spans="1:11" x14ac:dyDescent="0.25">
      <c r="A112" s="21"/>
    </row>
    <row r="113" spans="1:10" x14ac:dyDescent="0.25">
      <c r="A113" s="21"/>
      <c r="C113"/>
      <c r="D113"/>
      <c r="E113"/>
      <c r="F113"/>
      <c r="G113"/>
      <c r="J113"/>
    </row>
    <row r="114" spans="1:10" x14ac:dyDescent="0.25">
      <c r="A114" s="21"/>
      <c r="C114"/>
      <c r="D114"/>
      <c r="E114"/>
      <c r="F114"/>
      <c r="G114"/>
      <c r="J114"/>
    </row>
    <row r="115" spans="1:10" x14ac:dyDescent="0.25">
      <c r="A115" s="21"/>
      <c r="C115"/>
      <c r="D115"/>
      <c r="E115"/>
      <c r="F115"/>
      <c r="G115"/>
      <c r="J115"/>
    </row>
    <row r="116" spans="1:10" x14ac:dyDescent="0.25">
      <c r="A116" s="21"/>
      <c r="C116"/>
      <c r="D116"/>
      <c r="E116"/>
      <c r="F116"/>
      <c r="G116"/>
      <c r="J116"/>
    </row>
    <row r="117" spans="1:10" x14ac:dyDescent="0.25">
      <c r="A117" s="21"/>
      <c r="C117"/>
      <c r="D117"/>
      <c r="E117"/>
      <c r="F117"/>
      <c r="G117"/>
      <c r="J117"/>
    </row>
    <row r="118" spans="1:10" x14ac:dyDescent="0.25">
      <c r="A118" s="21"/>
      <c r="C118"/>
      <c r="D118"/>
      <c r="E118"/>
      <c r="F118"/>
      <c r="G118"/>
      <c r="J118"/>
    </row>
    <row r="119" spans="1:10" x14ac:dyDescent="0.25">
      <c r="A119" s="21"/>
      <c r="C119"/>
      <c r="D119"/>
      <c r="E119"/>
      <c r="F119"/>
      <c r="G119"/>
      <c r="J119"/>
    </row>
    <row r="120" spans="1:10" x14ac:dyDescent="0.25">
      <c r="A120" s="21"/>
      <c r="C120"/>
      <c r="D120"/>
      <c r="E120"/>
      <c r="F120"/>
      <c r="G120"/>
      <c r="J120"/>
    </row>
    <row r="121" spans="1:10" x14ac:dyDescent="0.25">
      <c r="A121" s="21"/>
      <c r="C121"/>
      <c r="D121"/>
      <c r="E121"/>
      <c r="F121"/>
      <c r="G121"/>
      <c r="J121"/>
    </row>
    <row r="122" spans="1:10" x14ac:dyDescent="0.25">
      <c r="A122" s="21"/>
      <c r="C122"/>
      <c r="D122"/>
      <c r="E122"/>
      <c r="F122"/>
      <c r="G122"/>
      <c r="J122"/>
    </row>
    <row r="123" spans="1:10" x14ac:dyDescent="0.25">
      <c r="A123" s="21"/>
      <c r="C123"/>
      <c r="D123"/>
      <c r="E123"/>
      <c r="F123"/>
      <c r="G123"/>
      <c r="J123"/>
    </row>
    <row r="124" spans="1:10" x14ac:dyDescent="0.25">
      <c r="A124" s="21"/>
      <c r="C124"/>
      <c r="D124"/>
      <c r="E124"/>
      <c r="F124"/>
      <c r="G124"/>
      <c r="J124"/>
    </row>
    <row r="125" spans="1:10" x14ac:dyDescent="0.25">
      <c r="A125" s="21"/>
      <c r="C125"/>
      <c r="D125"/>
      <c r="E125"/>
      <c r="F125"/>
      <c r="G125"/>
      <c r="J125"/>
    </row>
    <row r="126" spans="1:10" x14ac:dyDescent="0.25">
      <c r="A126" s="21"/>
      <c r="C126"/>
      <c r="D126"/>
      <c r="E126"/>
      <c r="F126"/>
      <c r="G126"/>
      <c r="J126"/>
    </row>
    <row r="127" spans="1:10" x14ac:dyDescent="0.25">
      <c r="A127" s="21"/>
      <c r="C127"/>
      <c r="D127"/>
      <c r="E127"/>
      <c r="F127"/>
      <c r="G127"/>
      <c r="J127"/>
    </row>
    <row r="128" spans="1:10" x14ac:dyDescent="0.25">
      <c r="A128" s="21"/>
      <c r="C128"/>
      <c r="D128"/>
      <c r="E128"/>
      <c r="F128"/>
      <c r="G128"/>
      <c r="J128"/>
    </row>
    <row r="129" spans="1:10" x14ac:dyDescent="0.25">
      <c r="A129" s="21"/>
      <c r="C129"/>
      <c r="D129"/>
      <c r="E129"/>
      <c r="F129"/>
      <c r="G129"/>
      <c r="J129"/>
    </row>
    <row r="130" spans="1:10" x14ac:dyDescent="0.25">
      <c r="A130" s="21"/>
      <c r="C130"/>
      <c r="D130"/>
      <c r="E130"/>
      <c r="F130"/>
      <c r="G130"/>
      <c r="J130"/>
    </row>
    <row r="131" spans="1:10" x14ac:dyDescent="0.25">
      <c r="A131" s="21"/>
      <c r="C131"/>
      <c r="D131"/>
      <c r="E131"/>
      <c r="F131"/>
      <c r="G131"/>
      <c r="J131"/>
    </row>
    <row r="132" spans="1:10" x14ac:dyDescent="0.25">
      <c r="A132" s="21"/>
      <c r="C132"/>
      <c r="D132"/>
      <c r="E132"/>
      <c r="F132"/>
      <c r="G132"/>
      <c r="J132"/>
    </row>
    <row r="133" spans="1:10" x14ac:dyDescent="0.25">
      <c r="A133" s="21"/>
      <c r="C133"/>
      <c r="D133"/>
      <c r="E133"/>
      <c r="F133"/>
      <c r="G133"/>
      <c r="J133"/>
    </row>
    <row r="134" spans="1:10" x14ac:dyDescent="0.25">
      <c r="A134" s="21"/>
      <c r="C134"/>
      <c r="D134"/>
      <c r="E134"/>
      <c r="F134"/>
      <c r="G134"/>
      <c r="J134"/>
    </row>
    <row r="135" spans="1:10" x14ac:dyDescent="0.25">
      <c r="A135" s="21"/>
      <c r="C135"/>
      <c r="D135"/>
      <c r="E135"/>
      <c r="F135"/>
      <c r="G135"/>
      <c r="J135"/>
    </row>
    <row r="136" spans="1:10" x14ac:dyDescent="0.25">
      <c r="A136" s="21"/>
      <c r="C136"/>
      <c r="D136"/>
      <c r="E136"/>
      <c r="F136"/>
      <c r="G136"/>
      <c r="J136"/>
    </row>
    <row r="137" spans="1:10" x14ac:dyDescent="0.25">
      <c r="A137" s="21"/>
      <c r="C137"/>
      <c r="D137"/>
      <c r="E137"/>
      <c r="F137"/>
      <c r="G137"/>
      <c r="J137"/>
    </row>
    <row r="138" spans="1:10" x14ac:dyDescent="0.25">
      <c r="A138" s="21"/>
      <c r="C138"/>
      <c r="D138"/>
      <c r="E138"/>
      <c r="F138"/>
      <c r="G138"/>
      <c r="J138"/>
    </row>
    <row r="139" spans="1:10" x14ac:dyDescent="0.25">
      <c r="A139" s="21"/>
      <c r="C139"/>
      <c r="D139"/>
      <c r="E139"/>
      <c r="F139"/>
      <c r="G139"/>
      <c r="J139"/>
    </row>
    <row r="140" spans="1:10" x14ac:dyDescent="0.25">
      <c r="A140" s="21"/>
      <c r="C140"/>
      <c r="D140"/>
      <c r="E140"/>
      <c r="F140"/>
      <c r="G140"/>
      <c r="J140"/>
    </row>
    <row r="141" spans="1:10" x14ac:dyDescent="0.25">
      <c r="A141" s="21"/>
      <c r="C141"/>
      <c r="D141"/>
      <c r="E141"/>
      <c r="F141"/>
      <c r="G141"/>
      <c r="J141"/>
    </row>
    <row r="142" spans="1:10" x14ac:dyDescent="0.25">
      <c r="A142" s="21"/>
      <c r="C142"/>
      <c r="D142"/>
      <c r="E142"/>
      <c r="F142"/>
      <c r="G142"/>
      <c r="J142"/>
    </row>
    <row r="143" spans="1:10" x14ac:dyDescent="0.25">
      <c r="A143" s="21"/>
      <c r="C143"/>
      <c r="D143"/>
      <c r="E143"/>
      <c r="F143"/>
      <c r="G143"/>
      <c r="J143"/>
    </row>
    <row r="144" spans="1:10" x14ac:dyDescent="0.25">
      <c r="A144" s="21"/>
      <c r="C144"/>
      <c r="D144"/>
      <c r="E144"/>
      <c r="F144"/>
      <c r="G144"/>
      <c r="J144"/>
    </row>
    <row r="145" spans="1:10" x14ac:dyDescent="0.25">
      <c r="A145" s="21"/>
      <c r="C145"/>
      <c r="D145"/>
      <c r="E145"/>
      <c r="F145"/>
      <c r="G145"/>
      <c r="J145"/>
    </row>
    <row r="146" spans="1:10" x14ac:dyDescent="0.25">
      <c r="A146" s="21"/>
      <c r="C146"/>
      <c r="D146"/>
      <c r="E146"/>
      <c r="F146"/>
      <c r="G146"/>
      <c r="J146"/>
    </row>
    <row r="147" spans="1:10" x14ac:dyDescent="0.25">
      <c r="A147" s="21"/>
      <c r="C147"/>
      <c r="D147"/>
      <c r="E147"/>
      <c r="F147"/>
      <c r="G147"/>
      <c r="J147"/>
    </row>
    <row r="148" spans="1:10" x14ac:dyDescent="0.25">
      <c r="A148" s="21"/>
      <c r="C148"/>
      <c r="D148"/>
      <c r="E148"/>
      <c r="F148"/>
      <c r="G148"/>
      <c r="J148"/>
    </row>
    <row r="149" spans="1:10" x14ac:dyDescent="0.25">
      <c r="A149" s="21"/>
      <c r="C149"/>
      <c r="D149"/>
      <c r="E149"/>
      <c r="F149"/>
      <c r="G149"/>
      <c r="J149"/>
    </row>
    <row r="150" spans="1:10" x14ac:dyDescent="0.25">
      <c r="A150" s="21"/>
      <c r="C150"/>
      <c r="D150"/>
      <c r="E150"/>
      <c r="F150"/>
      <c r="G150"/>
      <c r="J150"/>
    </row>
    <row r="151" spans="1:10" x14ac:dyDescent="0.25">
      <c r="A151" s="21"/>
      <c r="C151"/>
      <c r="D151"/>
      <c r="E151"/>
      <c r="F151"/>
      <c r="G151"/>
      <c r="J151"/>
    </row>
    <row r="152" spans="1:10" x14ac:dyDescent="0.25">
      <c r="A152" s="21"/>
      <c r="C152"/>
      <c r="D152"/>
      <c r="E152"/>
      <c r="F152"/>
      <c r="G152"/>
      <c r="J152"/>
    </row>
    <row r="153" spans="1:10" x14ac:dyDescent="0.25">
      <c r="A153" s="21"/>
      <c r="C153"/>
      <c r="D153"/>
      <c r="E153"/>
      <c r="F153"/>
      <c r="G153"/>
      <c r="J153"/>
    </row>
    <row r="154" spans="1:10" x14ac:dyDescent="0.25">
      <c r="A154" s="21"/>
      <c r="C154"/>
      <c r="D154"/>
      <c r="E154"/>
      <c r="F154"/>
      <c r="G154"/>
      <c r="J154"/>
    </row>
    <row r="155" spans="1:10" x14ac:dyDescent="0.25">
      <c r="A155" s="21"/>
      <c r="C155"/>
      <c r="D155"/>
      <c r="E155"/>
      <c r="F155"/>
      <c r="G155"/>
      <c r="J155"/>
    </row>
    <row r="156" spans="1:10" x14ac:dyDescent="0.25">
      <c r="A156" s="21"/>
      <c r="C156"/>
      <c r="D156"/>
      <c r="E156"/>
      <c r="F156"/>
      <c r="G156"/>
      <c r="J156"/>
    </row>
    <row r="157" spans="1:10" x14ac:dyDescent="0.25">
      <c r="A157" s="21"/>
      <c r="C157"/>
      <c r="D157"/>
      <c r="E157"/>
      <c r="F157"/>
      <c r="G157"/>
      <c r="J157"/>
    </row>
    <row r="158" spans="1:10" x14ac:dyDescent="0.25">
      <c r="A158" s="21"/>
      <c r="C158"/>
      <c r="D158"/>
      <c r="E158"/>
      <c r="F158"/>
      <c r="G158"/>
      <c r="J158"/>
    </row>
    <row r="159" spans="1:10" x14ac:dyDescent="0.25">
      <c r="A159" s="21"/>
      <c r="C159"/>
      <c r="D159"/>
      <c r="E159"/>
      <c r="F159"/>
      <c r="G159"/>
      <c r="J159"/>
    </row>
    <row r="160" spans="1:10" x14ac:dyDescent="0.25">
      <c r="A160" s="21"/>
      <c r="C160"/>
      <c r="D160"/>
      <c r="E160"/>
      <c r="F160"/>
      <c r="G160"/>
      <c r="J160"/>
    </row>
    <row r="161" spans="1:10" x14ac:dyDescent="0.25">
      <c r="A161" s="21"/>
      <c r="C161"/>
      <c r="D161"/>
      <c r="E161"/>
      <c r="F161"/>
      <c r="G161"/>
      <c r="J161"/>
    </row>
    <row r="162" spans="1:10" x14ac:dyDescent="0.25">
      <c r="A162" s="21"/>
      <c r="C162"/>
      <c r="D162"/>
      <c r="E162"/>
      <c r="F162"/>
      <c r="G162"/>
      <c r="J162"/>
    </row>
    <row r="163" spans="1:10" x14ac:dyDescent="0.25">
      <c r="A163" s="21"/>
      <c r="C163"/>
      <c r="D163"/>
      <c r="E163"/>
      <c r="F163"/>
      <c r="G163"/>
      <c r="J163"/>
    </row>
    <row r="164" spans="1:10" x14ac:dyDescent="0.25">
      <c r="A164" s="21"/>
      <c r="C164"/>
      <c r="D164"/>
      <c r="E164"/>
      <c r="F164"/>
      <c r="G164"/>
      <c r="J164"/>
    </row>
    <row r="165" spans="1:10" x14ac:dyDescent="0.25">
      <c r="A165" s="21"/>
      <c r="C165"/>
      <c r="D165"/>
      <c r="E165"/>
      <c r="F165"/>
      <c r="G165"/>
      <c r="J165"/>
    </row>
    <row r="166" spans="1:10" x14ac:dyDescent="0.25">
      <c r="A166" s="21"/>
      <c r="C166"/>
      <c r="D166"/>
      <c r="E166"/>
      <c r="F166"/>
      <c r="G166"/>
      <c r="J166"/>
    </row>
    <row r="167" spans="1:10" x14ac:dyDescent="0.25">
      <c r="A167" s="21"/>
      <c r="C167"/>
      <c r="D167"/>
      <c r="E167"/>
      <c r="F167"/>
      <c r="G167"/>
      <c r="J167"/>
    </row>
    <row r="168" spans="1:10" x14ac:dyDescent="0.25">
      <c r="A168" s="21"/>
      <c r="C168"/>
      <c r="D168"/>
      <c r="E168"/>
      <c r="F168"/>
      <c r="G168"/>
      <c r="J168"/>
    </row>
    <row r="169" spans="1:10" x14ac:dyDescent="0.25">
      <c r="A169" s="21"/>
      <c r="C169"/>
      <c r="D169"/>
      <c r="E169"/>
      <c r="F169"/>
      <c r="G169"/>
      <c r="J169"/>
    </row>
    <row r="170" spans="1:10" x14ac:dyDescent="0.25">
      <c r="A170" s="21"/>
      <c r="C170"/>
      <c r="D170"/>
      <c r="E170"/>
      <c r="F170"/>
      <c r="G170"/>
      <c r="J170"/>
    </row>
    <row r="171" spans="1:10" x14ac:dyDescent="0.25">
      <c r="A171" s="21"/>
      <c r="C171"/>
      <c r="D171"/>
      <c r="E171"/>
      <c r="F171"/>
      <c r="G171"/>
      <c r="J171"/>
    </row>
    <row r="172" spans="1:10" x14ac:dyDescent="0.25">
      <c r="A172" s="21"/>
      <c r="C172"/>
      <c r="D172"/>
      <c r="E172"/>
      <c r="F172"/>
      <c r="G172"/>
      <c r="J172"/>
    </row>
    <row r="173" spans="1:10" x14ac:dyDescent="0.25">
      <c r="A173" s="21"/>
      <c r="C173"/>
      <c r="D173"/>
      <c r="E173"/>
      <c r="F173"/>
      <c r="G173"/>
      <c r="J173"/>
    </row>
    <row r="174" spans="1:10" x14ac:dyDescent="0.25">
      <c r="A174" s="21"/>
      <c r="C174"/>
      <c r="D174"/>
      <c r="E174"/>
      <c r="F174"/>
      <c r="G174"/>
      <c r="J174"/>
    </row>
    <row r="175" spans="1:10" x14ac:dyDescent="0.25">
      <c r="A175" s="21"/>
      <c r="C175"/>
      <c r="D175"/>
      <c r="E175"/>
      <c r="F175"/>
      <c r="G175"/>
      <c r="J175"/>
    </row>
    <row r="176" spans="1:10" x14ac:dyDescent="0.25">
      <c r="A176" s="21"/>
      <c r="C176"/>
      <c r="D176"/>
      <c r="E176"/>
      <c r="F176"/>
      <c r="G176"/>
      <c r="J176"/>
    </row>
    <row r="177" spans="1:10" x14ac:dyDescent="0.25">
      <c r="A177" s="21"/>
      <c r="C177"/>
      <c r="D177"/>
      <c r="E177"/>
      <c r="F177"/>
      <c r="G177"/>
      <c r="J177"/>
    </row>
    <row r="178" spans="1:10" x14ac:dyDescent="0.25">
      <c r="A178" s="21"/>
      <c r="C178"/>
      <c r="D178"/>
      <c r="E178"/>
      <c r="F178"/>
      <c r="G178"/>
      <c r="J178"/>
    </row>
    <row r="179" spans="1:10" x14ac:dyDescent="0.25">
      <c r="A179" s="21"/>
      <c r="C179"/>
      <c r="D179"/>
      <c r="E179"/>
      <c r="F179"/>
      <c r="G179"/>
      <c r="J179"/>
    </row>
    <row r="180" spans="1:10" x14ac:dyDescent="0.25">
      <c r="A180" s="21"/>
      <c r="C180"/>
      <c r="D180"/>
      <c r="E180"/>
      <c r="F180"/>
      <c r="G180"/>
      <c r="J180"/>
    </row>
    <row r="181" spans="1:10" x14ac:dyDescent="0.25">
      <c r="A181" s="21"/>
      <c r="C181"/>
      <c r="D181"/>
      <c r="E181"/>
      <c r="F181"/>
      <c r="G181"/>
      <c r="J181"/>
    </row>
    <row r="182" spans="1:10" x14ac:dyDescent="0.25">
      <c r="A182" s="21"/>
      <c r="C182"/>
      <c r="D182"/>
      <c r="E182"/>
      <c r="F182"/>
      <c r="G182"/>
      <c r="J182"/>
    </row>
    <row r="183" spans="1:10" x14ac:dyDescent="0.25">
      <c r="A183" s="21"/>
      <c r="C183"/>
      <c r="D183"/>
      <c r="E183"/>
      <c r="F183"/>
      <c r="G183"/>
      <c r="J183"/>
    </row>
    <row r="184" spans="1:10" x14ac:dyDescent="0.25">
      <c r="A184" s="21"/>
      <c r="C184"/>
      <c r="D184"/>
      <c r="E184"/>
      <c r="F184"/>
      <c r="G184"/>
      <c r="J184"/>
    </row>
    <row r="185" spans="1:10" x14ac:dyDescent="0.25">
      <c r="A185" s="21"/>
      <c r="C185"/>
      <c r="D185"/>
      <c r="E185"/>
      <c r="F185"/>
      <c r="G185"/>
      <c r="J185"/>
    </row>
    <row r="186" spans="1:10" x14ac:dyDescent="0.25">
      <c r="A186" s="21"/>
      <c r="C186"/>
      <c r="D186"/>
      <c r="E186"/>
      <c r="F186"/>
      <c r="G186"/>
      <c r="J186"/>
    </row>
    <row r="187" spans="1:10" x14ac:dyDescent="0.25">
      <c r="A187" s="21"/>
      <c r="C187"/>
      <c r="D187"/>
      <c r="E187"/>
      <c r="F187"/>
      <c r="G187"/>
      <c r="J187"/>
    </row>
    <row r="188" spans="1:10" x14ac:dyDescent="0.25">
      <c r="A188" s="21"/>
      <c r="C188"/>
      <c r="D188"/>
      <c r="E188"/>
      <c r="F188"/>
      <c r="G188"/>
      <c r="J188"/>
    </row>
    <row r="189" spans="1:10" x14ac:dyDescent="0.25">
      <c r="A189" s="21"/>
      <c r="C189"/>
      <c r="D189"/>
      <c r="E189"/>
      <c r="F189"/>
      <c r="G189"/>
      <c r="J189"/>
    </row>
    <row r="190" spans="1:10" x14ac:dyDescent="0.25">
      <c r="A190" s="21"/>
      <c r="C190"/>
      <c r="D190"/>
      <c r="E190"/>
      <c r="F190"/>
      <c r="G190"/>
      <c r="J190"/>
    </row>
    <row r="191" spans="1:10" x14ac:dyDescent="0.25">
      <c r="A191" s="21"/>
      <c r="C191"/>
      <c r="D191"/>
      <c r="E191"/>
      <c r="F191"/>
      <c r="G191"/>
      <c r="J191"/>
    </row>
    <row r="192" spans="1:10" x14ac:dyDescent="0.25">
      <c r="A192" s="21"/>
      <c r="C192"/>
      <c r="D192"/>
      <c r="E192"/>
      <c r="F192"/>
      <c r="G192"/>
      <c r="J192"/>
    </row>
    <row r="193" spans="1:10" x14ac:dyDescent="0.25">
      <c r="A193" s="21"/>
      <c r="C193"/>
      <c r="D193"/>
      <c r="E193"/>
      <c r="F193"/>
      <c r="G193"/>
      <c r="J193"/>
    </row>
    <row r="194" spans="1:10" x14ac:dyDescent="0.25">
      <c r="A194" s="21"/>
      <c r="C194"/>
      <c r="D194"/>
      <c r="E194"/>
      <c r="F194"/>
      <c r="G194"/>
      <c r="J194"/>
    </row>
    <row r="195" spans="1:10" x14ac:dyDescent="0.25">
      <c r="A195" s="21"/>
      <c r="C195"/>
      <c r="D195"/>
      <c r="E195"/>
      <c r="F195"/>
      <c r="G195"/>
      <c r="J195"/>
    </row>
    <row r="196" spans="1:10" x14ac:dyDescent="0.25">
      <c r="A196" s="21"/>
      <c r="C196"/>
      <c r="D196"/>
      <c r="E196"/>
      <c r="F196"/>
      <c r="G196"/>
      <c r="J196"/>
    </row>
    <row r="197" spans="1:10" x14ac:dyDescent="0.25">
      <c r="A197" s="21"/>
      <c r="C197"/>
      <c r="D197"/>
      <c r="E197"/>
      <c r="F197"/>
      <c r="G197"/>
      <c r="J197"/>
    </row>
    <row r="198" spans="1:10" x14ac:dyDescent="0.25">
      <c r="A198" s="21"/>
      <c r="C198"/>
      <c r="D198"/>
      <c r="E198"/>
      <c r="F198"/>
      <c r="G198"/>
      <c r="J198"/>
    </row>
    <row r="199" spans="1:10" x14ac:dyDescent="0.25">
      <c r="A199" s="21"/>
      <c r="C199"/>
      <c r="D199"/>
      <c r="E199"/>
      <c r="F199"/>
      <c r="G199"/>
      <c r="J199"/>
    </row>
    <row r="200" spans="1:10" x14ac:dyDescent="0.25">
      <c r="A200" s="21"/>
      <c r="C200"/>
      <c r="D200"/>
      <c r="E200"/>
      <c r="F200"/>
      <c r="G200"/>
      <c r="J200"/>
    </row>
    <row r="201" spans="1:10" x14ac:dyDescent="0.25">
      <c r="A201" s="21"/>
      <c r="C201"/>
      <c r="D201"/>
      <c r="E201"/>
      <c r="F201"/>
      <c r="G201"/>
      <c r="J201"/>
    </row>
    <row r="202" spans="1:10" x14ac:dyDescent="0.25">
      <c r="A202" s="21"/>
      <c r="C202"/>
      <c r="D202"/>
      <c r="E202"/>
      <c r="F202"/>
      <c r="G202"/>
      <c r="J202"/>
    </row>
    <row r="203" spans="1:10" x14ac:dyDescent="0.25">
      <c r="A203" s="21"/>
      <c r="C203"/>
      <c r="D203"/>
      <c r="E203"/>
      <c r="F203"/>
      <c r="G203"/>
      <c r="J203"/>
    </row>
    <row r="204" spans="1:10" x14ac:dyDescent="0.25">
      <c r="A204" s="21"/>
      <c r="C204"/>
      <c r="D204"/>
      <c r="E204"/>
      <c r="F204"/>
      <c r="G204"/>
      <c r="J204"/>
    </row>
    <row r="205" spans="1:10" x14ac:dyDescent="0.25">
      <c r="A205" s="21"/>
      <c r="C205"/>
      <c r="D205"/>
      <c r="E205"/>
      <c r="F205"/>
      <c r="G205"/>
      <c r="J205"/>
    </row>
    <row r="206" spans="1:10" x14ac:dyDescent="0.25">
      <c r="A206" s="21"/>
      <c r="C206"/>
      <c r="D206"/>
      <c r="E206"/>
      <c r="F206"/>
      <c r="G206"/>
      <c r="J206"/>
    </row>
  </sheetData>
  <customSheetViews>
    <customSheetView guid="{AF19E9B5-EDE5-45F0-A611-5D58BFB14BE8}" state="hidden">
      <selection activeCell="A10" sqref="A10"/>
      <rowBreaks count="3" manualBreakCount="3">
        <brk id="30" max="16383" man="1"/>
        <brk id="54" max="16383" man="1"/>
        <brk id="78" max="16383" man="1"/>
      </rowBreaks>
      <pageMargins left="0.45" right="0.45" top="1.5" bottom="0.75" header="0.3" footer="0.3"/>
      <printOptions horizontalCentered="1" gridLines="1"/>
      <pageSetup scale="77" orientation="landscape" r:id="rId1"/>
      <headerFooter>
        <oddHeader>&amp;CTCEQ Quarterly Report Form
FY: 2013</oddHeader>
        <oddFooter>&amp;LTCEQ 20397</oddFooter>
      </headerFooter>
    </customSheetView>
  </customSheetViews>
  <mergeCells count="31">
    <mergeCell ref="K79:K80"/>
    <mergeCell ref="A79:A80"/>
    <mergeCell ref="B79:B80"/>
    <mergeCell ref="D79:D80"/>
    <mergeCell ref="E79:E80"/>
    <mergeCell ref="F79:F80"/>
    <mergeCell ref="H79:H80"/>
    <mergeCell ref="H31:H32"/>
    <mergeCell ref="K31:K32"/>
    <mergeCell ref="A55:A56"/>
    <mergeCell ref="B55:B56"/>
    <mergeCell ref="D55:D56"/>
    <mergeCell ref="E55:E56"/>
    <mergeCell ref="F55:F56"/>
    <mergeCell ref="H55:H56"/>
    <mergeCell ref="K55:K56"/>
    <mergeCell ref="F31:F32"/>
    <mergeCell ref="A9:B9"/>
    <mergeCell ref="A31:A32"/>
    <mergeCell ref="B31:B32"/>
    <mergeCell ref="D31:D32"/>
    <mergeCell ref="E31:E32"/>
    <mergeCell ref="A2:B2"/>
    <mergeCell ref="H6:K6"/>
    <mergeCell ref="A7:A8"/>
    <mergeCell ref="B7:B8"/>
    <mergeCell ref="D7:D8"/>
    <mergeCell ref="E7:E8"/>
    <mergeCell ref="F7:F8"/>
    <mergeCell ref="H7:H8"/>
    <mergeCell ref="K7:K8"/>
  </mergeCells>
  <printOptions horizontalCentered="1" gridLines="1"/>
  <pageMargins left="0.45" right="0.45" top="1.5" bottom="0.75" header="0.3" footer="0.3"/>
  <pageSetup scale="77" orientation="landscape" r:id="rId2"/>
  <headerFooter>
    <oddHeader>&amp;CTCEQ Quarterly Report Form
FY: 2013</oddHeader>
    <oddFooter>&amp;LTCEQ 20397</oddFooter>
  </headerFooter>
  <rowBreaks count="3" manualBreakCount="3">
    <brk id="30" max="16383" man="1"/>
    <brk id="54" max="16383" man="1"/>
    <brk id="78" max="16383" man="1"/>
  </rowBreaks>
  <drawing r:id="rId3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-0.249977111117893"/>
    <pageSetUpPr fitToPage="1"/>
  </sheetPr>
  <dimension ref="A1:Q283"/>
  <sheetViews>
    <sheetView tabSelected="1" topLeftCell="A58" zoomScale="85" zoomScaleNormal="85" workbookViewId="0">
      <selection activeCell="K115" sqref="K115"/>
    </sheetView>
  </sheetViews>
  <sheetFormatPr defaultRowHeight="15" x14ac:dyDescent="0.25"/>
  <cols>
    <col min="1" max="1" width="10.7109375" style="94" customWidth="1"/>
    <col min="2" max="2" width="22.140625" style="100" bestFit="1" customWidth="1"/>
    <col min="3" max="3" width="16.42578125" style="129" customWidth="1"/>
    <col min="4" max="7" width="14.28515625" style="129" bestFit="1" customWidth="1"/>
    <col min="8" max="8" width="17" style="100" customWidth="1"/>
    <col min="9" max="9" width="2.85546875" style="100" customWidth="1"/>
    <col min="10" max="10" width="11.28515625" style="129" customWidth="1"/>
    <col min="11" max="11" width="14.28515625" style="100" customWidth="1"/>
    <col min="12" max="12" width="13.140625" style="100" customWidth="1"/>
    <col min="13" max="13" width="11.140625" style="100" bestFit="1" customWidth="1"/>
    <col min="14" max="14" width="8.42578125" style="100" customWidth="1"/>
    <col min="15" max="15" width="13.85546875" style="100" customWidth="1"/>
    <col min="16" max="16384" width="9.140625" style="100"/>
  </cols>
  <sheetData>
    <row r="1" spans="1:17" ht="15.75" thickBot="1" x14ac:dyDescent="0.3">
      <c r="A1" s="506"/>
      <c r="B1" s="535"/>
      <c r="C1" s="205" t="s">
        <v>37</v>
      </c>
      <c r="D1" s="206" t="s">
        <v>1</v>
      </c>
      <c r="E1" s="207" t="s">
        <v>2</v>
      </c>
      <c r="F1" s="207" t="s">
        <v>3</v>
      </c>
      <c r="G1" s="208" t="s">
        <v>4</v>
      </c>
      <c r="H1" s="95"/>
      <c r="I1" s="95"/>
      <c r="J1" s="521" t="s">
        <v>5</v>
      </c>
      <c r="K1" s="506" t="s">
        <v>6</v>
      </c>
      <c r="L1" s="507"/>
      <c r="M1" s="507"/>
      <c r="N1" s="507"/>
      <c r="O1" s="508"/>
    </row>
    <row r="2" spans="1:17" x14ac:dyDescent="0.25">
      <c r="A2" s="444" t="str">
        <f>ADMINISTRATOR!B4</f>
        <v>HOUSTON-GALVESTON AERCO</v>
      </c>
      <c r="B2" s="445"/>
      <c r="C2" s="193" t="s">
        <v>7</v>
      </c>
      <c r="D2" s="194">
        <f>C50</f>
        <v>192377.55</v>
      </c>
      <c r="E2" s="194">
        <f>C93+E93</f>
        <v>271365.8</v>
      </c>
      <c r="F2" s="194">
        <f>C136+E136</f>
        <v>202049.03999999998</v>
      </c>
      <c r="G2" s="195">
        <f>C179+E179</f>
        <v>183687.40999999997</v>
      </c>
      <c r="H2" s="125"/>
      <c r="I2" s="125"/>
      <c r="J2" s="522"/>
      <c r="K2" s="509" t="s">
        <v>163</v>
      </c>
      <c r="L2" s="510"/>
      <c r="M2" s="510"/>
      <c r="N2" s="510"/>
      <c r="O2" s="511"/>
    </row>
    <row r="3" spans="1:17" ht="15.75" thickBot="1" x14ac:dyDescent="0.3">
      <c r="A3" s="446" t="str">
        <f>ADMINISTRATOR!B5</f>
        <v>CLEAN VEHICLES PARTNERSHIP</v>
      </c>
      <c r="B3" s="447"/>
      <c r="C3" s="196" t="s">
        <v>9</v>
      </c>
      <c r="D3" s="197">
        <f>D50</f>
        <v>146.19999999999999</v>
      </c>
      <c r="E3" s="197">
        <f>D93</f>
        <v>4.6300000000000008</v>
      </c>
      <c r="F3" s="197">
        <f>D136</f>
        <v>4.37</v>
      </c>
      <c r="G3" s="198">
        <f>D179</f>
        <v>0</v>
      </c>
      <c r="H3" s="125"/>
      <c r="I3" s="125"/>
      <c r="J3" s="260" t="s">
        <v>164</v>
      </c>
      <c r="K3" s="509"/>
      <c r="L3" s="510"/>
      <c r="M3" s="510"/>
      <c r="N3" s="510"/>
      <c r="O3" s="511"/>
    </row>
    <row r="4" spans="1:17" x14ac:dyDescent="0.25">
      <c r="A4" s="184" t="s">
        <v>36</v>
      </c>
      <c r="B4" s="114" t="str">
        <f>ADMINISTRATOR!B7</f>
        <v>2011-25</v>
      </c>
      <c r="C4" s="196" t="s">
        <v>16</v>
      </c>
      <c r="D4" s="197">
        <f>E50</f>
        <v>0</v>
      </c>
      <c r="E4" s="197">
        <f>E93</f>
        <v>0</v>
      </c>
      <c r="F4" s="197">
        <f>E136</f>
        <v>0</v>
      </c>
      <c r="G4" s="198">
        <f>E179</f>
        <v>0</v>
      </c>
      <c r="H4" s="125"/>
      <c r="I4" s="125"/>
      <c r="J4" s="192" t="s">
        <v>33</v>
      </c>
      <c r="K4" s="512">
        <v>5488800</v>
      </c>
      <c r="L4" s="513"/>
      <c r="M4" s="513"/>
      <c r="N4" s="513"/>
      <c r="O4" s="514"/>
    </row>
    <row r="5" spans="1:17" ht="15.75" thickBot="1" x14ac:dyDescent="0.3">
      <c r="A5" s="209" t="s">
        <v>105</v>
      </c>
      <c r="B5" s="168">
        <v>2020</v>
      </c>
      <c r="C5" s="199" t="s">
        <v>10</v>
      </c>
      <c r="D5" s="197">
        <f>F50</f>
        <v>0</v>
      </c>
      <c r="E5" s="197">
        <f>F93</f>
        <v>100017.39</v>
      </c>
      <c r="F5" s="197">
        <f>F136</f>
        <v>18366</v>
      </c>
      <c r="G5" s="198">
        <f>F179</f>
        <v>0</v>
      </c>
      <c r="H5" s="125"/>
      <c r="I5" s="125"/>
      <c r="J5" s="191" t="s">
        <v>34</v>
      </c>
      <c r="K5" s="515">
        <v>0</v>
      </c>
      <c r="L5" s="516"/>
      <c r="M5" s="516"/>
      <c r="N5" s="516"/>
      <c r="O5" s="517"/>
    </row>
    <row r="6" spans="1:17" ht="15.75" thickBot="1" x14ac:dyDescent="0.3">
      <c r="A6" s="536"/>
      <c r="B6" s="537"/>
      <c r="C6" s="196" t="s">
        <v>38</v>
      </c>
      <c r="D6" s="200">
        <f>G50</f>
        <v>0</v>
      </c>
      <c r="E6" s="200">
        <f>G93</f>
        <v>0</v>
      </c>
      <c r="F6" s="200">
        <f>G136</f>
        <v>0</v>
      </c>
      <c r="G6" s="201">
        <f>G179</f>
        <v>0</v>
      </c>
      <c r="H6" s="125"/>
      <c r="I6" s="125"/>
      <c r="J6" s="122"/>
      <c r="K6" s="123"/>
      <c r="L6" s="123"/>
      <c r="M6" s="125"/>
      <c r="N6" s="125"/>
      <c r="O6" s="210"/>
    </row>
    <row r="7" spans="1:17" ht="15.75" thickBot="1" x14ac:dyDescent="0.3">
      <c r="A7" s="538"/>
      <c r="B7" s="539"/>
      <c r="C7" s="202" t="s">
        <v>11</v>
      </c>
      <c r="D7" s="203">
        <f>D2+D3+D4-D5-D6</f>
        <v>192523.75</v>
      </c>
      <c r="E7" s="203">
        <f t="shared" ref="E7:G7" si="0">E2+E3+E4-E5-E6</f>
        <v>171353.03999999998</v>
      </c>
      <c r="F7" s="203">
        <f t="shared" si="0"/>
        <v>183687.40999999997</v>
      </c>
      <c r="G7" s="204">
        <f t="shared" si="0"/>
        <v>183687.40999999997</v>
      </c>
      <c r="H7" s="503" t="s">
        <v>115</v>
      </c>
      <c r="I7" s="504"/>
      <c r="J7" s="504"/>
      <c r="K7" s="504"/>
      <c r="L7" s="504"/>
      <c r="M7" s="504"/>
      <c r="N7" s="504"/>
      <c r="O7" s="505"/>
    </row>
    <row r="8" spans="1:17" ht="15.75" thickTop="1" x14ac:dyDescent="0.25">
      <c r="A8" s="448" t="s">
        <v>13</v>
      </c>
      <c r="B8" s="450" t="s">
        <v>157</v>
      </c>
      <c r="C8" s="452" t="s">
        <v>39</v>
      </c>
      <c r="D8" s="454" t="s">
        <v>9</v>
      </c>
      <c r="E8" s="454" t="s">
        <v>16</v>
      </c>
      <c r="F8" s="454" t="s">
        <v>10</v>
      </c>
      <c r="G8" s="456" t="s">
        <v>38</v>
      </c>
      <c r="H8" s="523" t="s">
        <v>40</v>
      </c>
      <c r="I8" s="524" t="s">
        <v>83</v>
      </c>
      <c r="J8" s="526" t="s">
        <v>145</v>
      </c>
      <c r="K8" s="527" t="s">
        <v>155</v>
      </c>
      <c r="L8" s="519" t="s">
        <v>146</v>
      </c>
      <c r="M8" s="499" t="s">
        <v>149</v>
      </c>
      <c r="N8" s="501" t="s">
        <v>147</v>
      </c>
      <c r="O8" s="518" t="s">
        <v>150</v>
      </c>
    </row>
    <row r="9" spans="1:17" s="128" customFormat="1" ht="15.75" thickBot="1" x14ac:dyDescent="0.3">
      <c r="A9" s="449"/>
      <c r="B9" s="451"/>
      <c r="C9" s="453"/>
      <c r="D9" s="455"/>
      <c r="E9" s="455"/>
      <c r="F9" s="455"/>
      <c r="G9" s="457"/>
      <c r="H9" s="453"/>
      <c r="I9" s="525"/>
      <c r="J9" s="457"/>
      <c r="K9" s="528"/>
      <c r="L9" s="520"/>
      <c r="M9" s="500"/>
      <c r="N9" s="502"/>
      <c r="O9" s="502"/>
      <c r="P9" s="100"/>
      <c r="Q9" s="100"/>
    </row>
    <row r="10" spans="1:17" x14ac:dyDescent="0.25">
      <c r="A10" s="280" t="s">
        <v>156</v>
      </c>
      <c r="B10" s="281"/>
      <c r="C10" s="282">
        <v>192377.55</v>
      </c>
      <c r="D10" s="282">
        <v>0</v>
      </c>
      <c r="E10" s="282">
        <v>0</v>
      </c>
      <c r="F10" s="282">
        <v>0</v>
      </c>
      <c r="G10" s="282">
        <v>0</v>
      </c>
      <c r="H10" s="282">
        <f>C10+D10+E10-F10-G10</f>
        <v>192377.55</v>
      </c>
      <c r="I10" s="283"/>
      <c r="J10" s="284"/>
      <c r="K10" s="285"/>
      <c r="L10" s="285"/>
      <c r="M10" s="285"/>
      <c r="N10" s="285"/>
      <c r="O10" s="286"/>
    </row>
    <row r="11" spans="1:17" x14ac:dyDescent="0.25">
      <c r="A11" s="212"/>
      <c r="B11" s="125" t="s">
        <v>171</v>
      </c>
      <c r="C11" s="213">
        <v>0</v>
      </c>
      <c r="D11" s="213">
        <v>65.3</v>
      </c>
      <c r="E11" s="213">
        <v>0</v>
      </c>
      <c r="F11" s="213">
        <v>0</v>
      </c>
      <c r="G11" s="213">
        <v>0</v>
      </c>
      <c r="H11" s="282">
        <f>H10+C11+D11+E11-F11-G11</f>
        <v>192442.84999999998</v>
      </c>
      <c r="I11" s="125"/>
      <c r="J11" s="211"/>
      <c r="K11" s="229"/>
      <c r="L11" s="229"/>
      <c r="M11" s="229"/>
      <c r="N11" s="229"/>
      <c r="O11" s="230"/>
    </row>
    <row r="12" spans="1:17" x14ac:dyDescent="0.25">
      <c r="A12" s="212"/>
      <c r="B12" s="125" t="s">
        <v>168</v>
      </c>
      <c r="C12" s="213">
        <v>0</v>
      </c>
      <c r="D12" s="213">
        <v>61.11</v>
      </c>
      <c r="E12" s="213">
        <v>0</v>
      </c>
      <c r="F12" s="213">
        <v>0</v>
      </c>
      <c r="G12" s="213">
        <v>0</v>
      </c>
      <c r="H12" s="282">
        <f t="shared" ref="H12:H30" si="1">H11+C12+D12+E12-F12-G12</f>
        <v>192503.95999999996</v>
      </c>
      <c r="I12" s="125"/>
      <c r="J12" s="211"/>
      <c r="K12" s="229"/>
      <c r="L12" s="229"/>
      <c r="M12" s="299"/>
      <c r="N12" s="229"/>
      <c r="O12" s="230"/>
    </row>
    <row r="13" spans="1:17" x14ac:dyDescent="0.25">
      <c r="A13" s="229"/>
      <c r="B13" s="125" t="s">
        <v>169</v>
      </c>
      <c r="C13" s="213">
        <v>0</v>
      </c>
      <c r="D13" s="213">
        <v>19.79</v>
      </c>
      <c r="E13" s="213">
        <v>0</v>
      </c>
      <c r="F13" s="213">
        <v>0</v>
      </c>
      <c r="G13" s="213">
        <v>0</v>
      </c>
      <c r="H13" s="282">
        <f t="shared" si="1"/>
        <v>192523.74999999997</v>
      </c>
      <c r="I13" s="125"/>
      <c r="J13" s="211"/>
      <c r="K13" s="229"/>
      <c r="L13" s="229"/>
      <c r="M13" s="229"/>
      <c r="N13" s="229"/>
      <c r="O13" s="230"/>
    </row>
    <row r="14" spans="1:17" x14ac:dyDescent="0.25">
      <c r="A14" s="124"/>
      <c r="B14" s="125"/>
      <c r="C14" s="213">
        <v>0</v>
      </c>
      <c r="D14" s="213">
        <v>0</v>
      </c>
      <c r="E14" s="213">
        <v>0</v>
      </c>
      <c r="F14" s="213">
        <v>0</v>
      </c>
      <c r="G14" s="213">
        <v>0</v>
      </c>
      <c r="H14" s="282">
        <f t="shared" si="1"/>
        <v>192523.74999999997</v>
      </c>
      <c r="I14" s="125"/>
      <c r="J14" s="211"/>
      <c r="K14" s="229"/>
      <c r="L14" s="229"/>
      <c r="M14" s="229"/>
      <c r="N14" s="229"/>
      <c r="O14" s="230"/>
    </row>
    <row r="15" spans="1:17" x14ac:dyDescent="0.25">
      <c r="A15" s="124"/>
      <c r="B15" s="125"/>
      <c r="C15" s="213">
        <v>0</v>
      </c>
      <c r="D15" s="213">
        <v>0</v>
      </c>
      <c r="E15" s="213">
        <v>0</v>
      </c>
      <c r="F15" s="213">
        <v>0</v>
      </c>
      <c r="G15" s="213">
        <v>0</v>
      </c>
      <c r="H15" s="282">
        <f t="shared" si="1"/>
        <v>192523.74999999997</v>
      </c>
      <c r="I15" s="125"/>
      <c r="J15" s="211"/>
      <c r="K15" s="229"/>
      <c r="L15" s="229"/>
      <c r="M15" s="229"/>
      <c r="N15" s="229"/>
      <c r="O15" s="230"/>
    </row>
    <row r="16" spans="1:17" x14ac:dyDescent="0.25">
      <c r="A16" s="124"/>
      <c r="B16" s="125"/>
      <c r="C16" s="213">
        <v>0</v>
      </c>
      <c r="D16" s="213">
        <v>0</v>
      </c>
      <c r="E16" s="213">
        <v>0</v>
      </c>
      <c r="F16" s="213">
        <v>0</v>
      </c>
      <c r="G16" s="213">
        <v>0</v>
      </c>
      <c r="H16" s="282">
        <f t="shared" si="1"/>
        <v>192523.74999999997</v>
      </c>
      <c r="I16" s="125"/>
      <c r="J16" s="211"/>
      <c r="K16" s="229"/>
      <c r="L16" s="229"/>
      <c r="M16" s="229"/>
      <c r="N16" s="229"/>
      <c r="O16" s="230"/>
    </row>
    <row r="17" spans="1:15" x14ac:dyDescent="0.25">
      <c r="A17" s="124"/>
      <c r="B17" s="125"/>
      <c r="C17" s="213">
        <v>0</v>
      </c>
      <c r="D17" s="213">
        <v>0</v>
      </c>
      <c r="E17" s="213">
        <v>0</v>
      </c>
      <c r="F17" s="213">
        <v>0</v>
      </c>
      <c r="G17" s="213">
        <v>0</v>
      </c>
      <c r="H17" s="282">
        <f t="shared" si="1"/>
        <v>192523.74999999997</v>
      </c>
      <c r="I17" s="125"/>
      <c r="J17" s="211"/>
      <c r="K17" s="229"/>
      <c r="L17" s="229"/>
      <c r="M17" s="229"/>
      <c r="N17" s="229"/>
      <c r="O17" s="230"/>
    </row>
    <row r="18" spans="1:15" x14ac:dyDescent="0.25">
      <c r="A18" s="124"/>
      <c r="B18" s="125"/>
      <c r="C18" s="213">
        <v>0</v>
      </c>
      <c r="D18" s="213">
        <v>0</v>
      </c>
      <c r="E18" s="213">
        <v>0</v>
      </c>
      <c r="F18" s="213">
        <v>0</v>
      </c>
      <c r="G18" s="213">
        <v>0</v>
      </c>
      <c r="H18" s="282">
        <f t="shared" si="1"/>
        <v>192523.74999999997</v>
      </c>
      <c r="I18" s="125"/>
      <c r="J18" s="211"/>
      <c r="K18" s="229"/>
      <c r="L18" s="229"/>
      <c r="M18" s="229"/>
      <c r="N18" s="229"/>
      <c r="O18" s="230"/>
    </row>
    <row r="19" spans="1:15" x14ac:dyDescent="0.25">
      <c r="A19" s="124"/>
      <c r="B19" s="125"/>
      <c r="C19" s="213">
        <v>0</v>
      </c>
      <c r="D19" s="213">
        <v>0</v>
      </c>
      <c r="E19" s="213">
        <v>0</v>
      </c>
      <c r="F19" s="213">
        <v>0</v>
      </c>
      <c r="G19" s="213">
        <v>0</v>
      </c>
      <c r="H19" s="282">
        <f t="shared" si="1"/>
        <v>192523.74999999997</v>
      </c>
      <c r="I19" s="125"/>
      <c r="J19" s="211"/>
      <c r="K19" s="229"/>
      <c r="L19" s="229"/>
      <c r="M19" s="229"/>
      <c r="N19" s="229"/>
      <c r="O19" s="230"/>
    </row>
    <row r="20" spans="1:15" x14ac:dyDescent="0.25">
      <c r="A20" s="124"/>
      <c r="B20" s="125"/>
      <c r="C20" s="213">
        <v>0</v>
      </c>
      <c r="D20" s="213">
        <v>0</v>
      </c>
      <c r="E20" s="213">
        <v>0</v>
      </c>
      <c r="F20" s="213">
        <v>0</v>
      </c>
      <c r="G20" s="213">
        <v>0</v>
      </c>
      <c r="H20" s="282">
        <f t="shared" si="1"/>
        <v>192523.74999999997</v>
      </c>
      <c r="I20" s="125"/>
      <c r="J20" s="211"/>
      <c r="K20" s="229"/>
      <c r="L20" s="229"/>
      <c r="M20" s="229"/>
      <c r="N20" s="229"/>
      <c r="O20" s="230"/>
    </row>
    <row r="21" spans="1:15" x14ac:dyDescent="0.25">
      <c r="A21" s="124"/>
      <c r="B21" s="125"/>
      <c r="C21" s="213">
        <v>0</v>
      </c>
      <c r="D21" s="213">
        <v>0</v>
      </c>
      <c r="E21" s="213">
        <v>0</v>
      </c>
      <c r="F21" s="213">
        <v>0</v>
      </c>
      <c r="G21" s="213">
        <v>0</v>
      </c>
      <c r="H21" s="282">
        <f t="shared" si="1"/>
        <v>192523.74999999997</v>
      </c>
      <c r="I21" s="125"/>
      <c r="J21" s="211"/>
      <c r="K21" s="229"/>
      <c r="L21" s="229"/>
      <c r="M21" s="229"/>
      <c r="N21" s="229"/>
      <c r="O21" s="230"/>
    </row>
    <row r="22" spans="1:15" x14ac:dyDescent="0.25">
      <c r="A22" s="124"/>
      <c r="B22" s="125"/>
      <c r="C22" s="213">
        <v>0</v>
      </c>
      <c r="D22" s="213">
        <v>0</v>
      </c>
      <c r="E22" s="213">
        <v>0</v>
      </c>
      <c r="F22" s="213">
        <v>0</v>
      </c>
      <c r="G22" s="213">
        <v>0</v>
      </c>
      <c r="H22" s="282">
        <f t="shared" si="1"/>
        <v>192523.74999999997</v>
      </c>
      <c r="I22" s="125"/>
      <c r="J22" s="211"/>
      <c r="K22" s="229"/>
      <c r="L22" s="229"/>
      <c r="M22" s="229"/>
      <c r="N22" s="229"/>
      <c r="O22" s="230"/>
    </row>
    <row r="23" spans="1:15" x14ac:dyDescent="0.25">
      <c r="A23" s="124"/>
      <c r="B23" s="125"/>
      <c r="C23" s="213">
        <v>0</v>
      </c>
      <c r="D23" s="213">
        <v>0</v>
      </c>
      <c r="E23" s="213">
        <v>0</v>
      </c>
      <c r="F23" s="213">
        <v>0</v>
      </c>
      <c r="G23" s="213">
        <v>0</v>
      </c>
      <c r="H23" s="282">
        <f t="shared" si="1"/>
        <v>192523.74999999997</v>
      </c>
      <c r="I23" s="125"/>
      <c r="J23" s="211"/>
      <c r="K23" s="229"/>
      <c r="L23" s="229"/>
      <c r="M23" s="229"/>
      <c r="N23" s="229"/>
      <c r="O23" s="230"/>
    </row>
    <row r="24" spans="1:15" x14ac:dyDescent="0.25">
      <c r="A24" s="124"/>
      <c r="B24" s="125"/>
      <c r="C24" s="213">
        <v>0</v>
      </c>
      <c r="D24" s="213">
        <v>0</v>
      </c>
      <c r="E24" s="213">
        <v>0</v>
      </c>
      <c r="F24" s="213">
        <v>0</v>
      </c>
      <c r="G24" s="213">
        <v>0</v>
      </c>
      <c r="H24" s="282">
        <f t="shared" si="1"/>
        <v>192523.74999999997</v>
      </c>
      <c r="I24" s="125"/>
      <c r="J24" s="211"/>
      <c r="K24" s="229"/>
      <c r="L24" s="229"/>
      <c r="M24" s="229"/>
      <c r="N24" s="229"/>
      <c r="O24" s="230"/>
    </row>
    <row r="25" spans="1:15" x14ac:dyDescent="0.25">
      <c r="A25" s="124"/>
      <c r="B25" s="125"/>
      <c r="C25" s="213">
        <v>0</v>
      </c>
      <c r="D25" s="213">
        <v>0</v>
      </c>
      <c r="E25" s="213">
        <v>0</v>
      </c>
      <c r="F25" s="213">
        <v>0</v>
      </c>
      <c r="G25" s="213">
        <v>0</v>
      </c>
      <c r="H25" s="282">
        <f t="shared" si="1"/>
        <v>192523.74999999997</v>
      </c>
      <c r="I25" s="125"/>
      <c r="J25" s="211"/>
      <c r="K25" s="229"/>
      <c r="L25" s="229"/>
      <c r="M25" s="229"/>
      <c r="N25" s="229"/>
      <c r="O25" s="230"/>
    </row>
    <row r="26" spans="1:15" x14ac:dyDescent="0.25">
      <c r="A26" s="124"/>
      <c r="B26" s="125"/>
      <c r="C26" s="213">
        <v>0</v>
      </c>
      <c r="D26" s="213">
        <v>0</v>
      </c>
      <c r="E26" s="213">
        <v>0</v>
      </c>
      <c r="F26" s="213">
        <v>0</v>
      </c>
      <c r="G26" s="213">
        <v>0</v>
      </c>
      <c r="H26" s="282">
        <f t="shared" si="1"/>
        <v>192523.74999999997</v>
      </c>
      <c r="I26" s="125"/>
      <c r="J26" s="211"/>
      <c r="K26" s="229"/>
      <c r="L26" s="229"/>
      <c r="M26" s="229"/>
      <c r="N26" s="229"/>
      <c r="O26" s="230"/>
    </row>
    <row r="27" spans="1:15" x14ac:dyDescent="0.25">
      <c r="A27" s="212"/>
      <c r="B27" s="125"/>
      <c r="C27" s="213">
        <v>0</v>
      </c>
      <c r="D27" s="213">
        <v>0</v>
      </c>
      <c r="E27" s="213">
        <v>0</v>
      </c>
      <c r="F27" s="213">
        <v>0</v>
      </c>
      <c r="G27" s="213">
        <v>0</v>
      </c>
      <c r="H27" s="282">
        <f t="shared" si="1"/>
        <v>192523.74999999997</v>
      </c>
      <c r="I27" s="125"/>
      <c r="J27" s="211"/>
      <c r="K27" s="229"/>
      <c r="L27" s="229"/>
      <c r="M27" s="229"/>
      <c r="N27" s="229"/>
      <c r="O27" s="230"/>
    </row>
    <row r="28" spans="1:15" x14ac:dyDescent="0.25">
      <c r="A28" s="124"/>
      <c r="B28" s="125"/>
      <c r="C28" s="213">
        <v>0</v>
      </c>
      <c r="D28" s="213">
        <v>0</v>
      </c>
      <c r="E28" s="213">
        <v>0</v>
      </c>
      <c r="F28" s="213">
        <v>0</v>
      </c>
      <c r="G28" s="213">
        <v>0</v>
      </c>
      <c r="H28" s="282">
        <f t="shared" si="1"/>
        <v>192523.74999999997</v>
      </c>
      <c r="I28" s="125"/>
      <c r="J28" s="211"/>
      <c r="K28" s="229"/>
      <c r="L28" s="229"/>
      <c r="M28" s="229"/>
      <c r="N28" s="229"/>
      <c r="O28" s="230"/>
    </row>
    <row r="29" spans="1:15" x14ac:dyDescent="0.25">
      <c r="A29" s="124"/>
      <c r="B29" s="125"/>
      <c r="C29" s="213">
        <v>0</v>
      </c>
      <c r="D29" s="213">
        <v>0</v>
      </c>
      <c r="E29" s="213">
        <v>0</v>
      </c>
      <c r="F29" s="213">
        <v>0</v>
      </c>
      <c r="G29" s="213">
        <v>0</v>
      </c>
      <c r="H29" s="282">
        <f t="shared" si="1"/>
        <v>192523.74999999997</v>
      </c>
      <c r="I29" s="125"/>
      <c r="J29" s="211"/>
      <c r="K29" s="229"/>
      <c r="L29" s="229"/>
      <c r="M29" s="229"/>
      <c r="N29" s="229"/>
      <c r="O29" s="230"/>
    </row>
    <row r="30" spans="1:15" x14ac:dyDescent="0.25">
      <c r="A30" s="124"/>
      <c r="B30" s="125"/>
      <c r="C30" s="213">
        <v>0</v>
      </c>
      <c r="D30" s="213">
        <v>0</v>
      </c>
      <c r="E30" s="213">
        <v>0</v>
      </c>
      <c r="F30" s="213">
        <v>0</v>
      </c>
      <c r="G30" s="213">
        <v>0</v>
      </c>
      <c r="H30" s="282">
        <f t="shared" si="1"/>
        <v>192523.74999999997</v>
      </c>
      <c r="I30" s="125"/>
      <c r="J30" s="211"/>
      <c r="K30" s="229"/>
      <c r="L30" s="229"/>
      <c r="M30" s="229"/>
      <c r="N30" s="229"/>
      <c r="O30" s="230"/>
    </row>
    <row r="31" spans="1:15" x14ac:dyDescent="0.25">
      <c r="A31" s="124"/>
      <c r="B31" s="125"/>
      <c r="C31" s="213">
        <v>0</v>
      </c>
      <c r="D31" s="213">
        <v>0</v>
      </c>
      <c r="E31" s="213">
        <v>0</v>
      </c>
      <c r="F31" s="213">
        <v>0</v>
      </c>
      <c r="G31" s="213">
        <v>0</v>
      </c>
      <c r="H31" s="282">
        <f t="shared" ref="H31:H36" si="2">H30+C31+D31+E31-F31-G31</f>
        <v>192523.74999999997</v>
      </c>
      <c r="I31" s="125"/>
      <c r="J31" s="211"/>
      <c r="K31" s="229"/>
      <c r="L31" s="229"/>
      <c r="M31" s="229"/>
      <c r="N31" s="229"/>
      <c r="O31" s="230"/>
    </row>
    <row r="32" spans="1:15" x14ac:dyDescent="0.25">
      <c r="A32" s="124"/>
      <c r="B32" s="125"/>
      <c r="C32" s="213">
        <v>0</v>
      </c>
      <c r="D32" s="213">
        <v>0</v>
      </c>
      <c r="E32" s="213">
        <v>0</v>
      </c>
      <c r="F32" s="213">
        <v>0</v>
      </c>
      <c r="G32" s="213">
        <v>0</v>
      </c>
      <c r="H32" s="282">
        <f t="shared" si="2"/>
        <v>192523.74999999997</v>
      </c>
      <c r="I32" s="125"/>
      <c r="J32" s="211"/>
      <c r="K32" s="229"/>
      <c r="L32" s="229"/>
      <c r="M32" s="229"/>
      <c r="N32" s="229"/>
      <c r="O32" s="230"/>
    </row>
    <row r="33" spans="1:15" x14ac:dyDescent="0.25">
      <c r="A33" s="124"/>
      <c r="B33" s="125"/>
      <c r="C33" s="213">
        <v>0</v>
      </c>
      <c r="D33" s="213">
        <v>0</v>
      </c>
      <c r="E33" s="213">
        <v>0</v>
      </c>
      <c r="F33" s="213">
        <v>0</v>
      </c>
      <c r="G33" s="213">
        <v>0</v>
      </c>
      <c r="H33" s="282">
        <f t="shared" si="2"/>
        <v>192523.74999999997</v>
      </c>
      <c r="I33" s="125"/>
      <c r="J33" s="211"/>
      <c r="K33" s="229"/>
      <c r="L33" s="229"/>
      <c r="M33" s="229"/>
      <c r="N33" s="229"/>
      <c r="O33" s="230"/>
    </row>
    <row r="34" spans="1:15" x14ac:dyDescent="0.25">
      <c r="A34" s="124"/>
      <c r="B34" s="125"/>
      <c r="C34" s="213">
        <v>0</v>
      </c>
      <c r="D34" s="213">
        <v>0</v>
      </c>
      <c r="E34" s="213">
        <v>0</v>
      </c>
      <c r="F34" s="213">
        <v>0</v>
      </c>
      <c r="G34" s="213">
        <v>0</v>
      </c>
      <c r="H34" s="282">
        <f t="shared" si="2"/>
        <v>192523.74999999997</v>
      </c>
      <c r="I34" s="125"/>
      <c r="J34" s="211"/>
      <c r="K34" s="229"/>
      <c r="L34" s="229"/>
      <c r="M34" s="229"/>
      <c r="N34" s="229"/>
      <c r="O34" s="230"/>
    </row>
    <row r="35" spans="1:15" x14ac:dyDescent="0.25">
      <c r="A35" s="124"/>
      <c r="B35" s="125"/>
      <c r="C35" s="213">
        <v>0</v>
      </c>
      <c r="D35" s="213">
        <v>0</v>
      </c>
      <c r="E35" s="213">
        <v>0</v>
      </c>
      <c r="F35" s="213">
        <v>0</v>
      </c>
      <c r="G35" s="213">
        <v>0</v>
      </c>
      <c r="H35" s="282">
        <f t="shared" si="2"/>
        <v>192523.74999999997</v>
      </c>
      <c r="I35" s="125"/>
      <c r="J35" s="211"/>
      <c r="K35" s="229"/>
      <c r="L35" s="229"/>
      <c r="M35" s="229"/>
      <c r="N35" s="229"/>
      <c r="O35" s="230"/>
    </row>
    <row r="36" spans="1:15" x14ac:dyDescent="0.25">
      <c r="A36" s="124"/>
      <c r="B36" s="125"/>
      <c r="C36" s="213">
        <v>0</v>
      </c>
      <c r="D36" s="213">
        <v>0</v>
      </c>
      <c r="E36" s="213">
        <v>0</v>
      </c>
      <c r="F36" s="213">
        <v>0</v>
      </c>
      <c r="G36" s="213">
        <v>0</v>
      </c>
      <c r="H36" s="282">
        <f t="shared" si="2"/>
        <v>192523.74999999997</v>
      </c>
      <c r="I36" s="125"/>
      <c r="J36" s="211"/>
      <c r="K36" s="229"/>
      <c r="L36" s="229"/>
      <c r="M36" s="229"/>
      <c r="N36" s="229"/>
      <c r="O36" s="230"/>
    </row>
    <row r="37" spans="1:15" x14ac:dyDescent="0.25">
      <c r="A37" s="124"/>
      <c r="B37" s="125"/>
      <c r="C37" s="213">
        <v>0</v>
      </c>
      <c r="D37" s="213">
        <v>0</v>
      </c>
      <c r="E37" s="213">
        <v>0</v>
      </c>
      <c r="F37" s="213">
        <v>0</v>
      </c>
      <c r="G37" s="213">
        <v>0</v>
      </c>
      <c r="H37" s="282">
        <f t="shared" ref="H37:H47" si="3">H36+C37+D37+E37-F37-G37</f>
        <v>192523.74999999997</v>
      </c>
      <c r="I37" s="125"/>
      <c r="J37" s="211"/>
      <c r="K37" s="229"/>
      <c r="L37" s="229"/>
      <c r="M37" s="229"/>
      <c r="N37" s="229"/>
      <c r="O37" s="230"/>
    </row>
    <row r="38" spans="1:15" x14ac:dyDescent="0.25">
      <c r="A38" s="124"/>
      <c r="B38" s="125"/>
      <c r="C38" s="213">
        <v>0</v>
      </c>
      <c r="D38" s="213">
        <v>0</v>
      </c>
      <c r="E38" s="213">
        <v>0</v>
      </c>
      <c r="F38" s="213">
        <v>0</v>
      </c>
      <c r="G38" s="213">
        <v>0</v>
      </c>
      <c r="H38" s="282">
        <f t="shared" si="3"/>
        <v>192523.74999999997</v>
      </c>
      <c r="I38" s="125"/>
      <c r="J38" s="211"/>
      <c r="K38" s="229"/>
      <c r="L38" s="229"/>
      <c r="M38" s="229"/>
      <c r="N38" s="229"/>
      <c r="O38" s="230"/>
    </row>
    <row r="39" spans="1:15" x14ac:dyDescent="0.25">
      <c r="A39" s="124"/>
      <c r="B39" s="125"/>
      <c r="C39" s="213">
        <v>0</v>
      </c>
      <c r="D39" s="213">
        <v>0</v>
      </c>
      <c r="E39" s="213">
        <v>0</v>
      </c>
      <c r="F39" s="213">
        <v>0</v>
      </c>
      <c r="G39" s="213">
        <v>0</v>
      </c>
      <c r="H39" s="282">
        <f t="shared" si="3"/>
        <v>192523.74999999997</v>
      </c>
      <c r="I39" s="125"/>
      <c r="J39" s="211"/>
      <c r="K39" s="229"/>
      <c r="L39" s="229"/>
      <c r="M39" s="229"/>
      <c r="N39" s="229"/>
      <c r="O39" s="230"/>
    </row>
    <row r="40" spans="1:15" x14ac:dyDescent="0.25">
      <c r="A40" s="124"/>
      <c r="B40" s="125"/>
      <c r="C40" s="213">
        <v>0</v>
      </c>
      <c r="D40" s="213">
        <v>0</v>
      </c>
      <c r="E40" s="213">
        <v>0</v>
      </c>
      <c r="F40" s="213">
        <v>0</v>
      </c>
      <c r="G40" s="213">
        <v>0</v>
      </c>
      <c r="H40" s="282">
        <f t="shared" si="3"/>
        <v>192523.74999999997</v>
      </c>
      <c r="I40" s="125"/>
      <c r="J40" s="211"/>
      <c r="K40" s="229"/>
      <c r="L40" s="229"/>
      <c r="M40" s="229"/>
      <c r="N40" s="229"/>
      <c r="O40" s="230"/>
    </row>
    <row r="41" spans="1:15" x14ac:dyDescent="0.25">
      <c r="A41" s="124"/>
      <c r="B41" s="125"/>
      <c r="C41" s="213">
        <v>0</v>
      </c>
      <c r="D41" s="213">
        <v>0</v>
      </c>
      <c r="E41" s="213">
        <v>0</v>
      </c>
      <c r="F41" s="213">
        <v>0</v>
      </c>
      <c r="G41" s="213">
        <v>0</v>
      </c>
      <c r="H41" s="282">
        <f t="shared" si="3"/>
        <v>192523.74999999997</v>
      </c>
      <c r="I41" s="125"/>
      <c r="J41" s="211"/>
      <c r="K41" s="229"/>
      <c r="L41" s="229"/>
      <c r="M41" s="229"/>
      <c r="N41" s="229"/>
      <c r="O41" s="230"/>
    </row>
    <row r="42" spans="1:15" x14ac:dyDescent="0.25">
      <c r="A42" s="124"/>
      <c r="B42" s="125"/>
      <c r="C42" s="213">
        <v>0</v>
      </c>
      <c r="D42" s="213">
        <v>0</v>
      </c>
      <c r="E42" s="213">
        <v>0</v>
      </c>
      <c r="F42" s="213">
        <v>0</v>
      </c>
      <c r="G42" s="213">
        <v>0</v>
      </c>
      <c r="H42" s="282">
        <f t="shared" si="3"/>
        <v>192523.74999999997</v>
      </c>
      <c r="I42" s="125"/>
      <c r="J42" s="211"/>
      <c r="K42" s="229"/>
      <c r="L42" s="229"/>
      <c r="M42" s="229"/>
      <c r="N42" s="229"/>
      <c r="O42" s="230"/>
    </row>
    <row r="43" spans="1:15" x14ac:dyDescent="0.25">
      <c r="A43" s="124"/>
      <c r="B43" s="125"/>
      <c r="C43" s="213">
        <v>0</v>
      </c>
      <c r="D43" s="213">
        <v>0</v>
      </c>
      <c r="E43" s="213">
        <v>0</v>
      </c>
      <c r="F43" s="213">
        <v>0</v>
      </c>
      <c r="G43" s="213">
        <v>0</v>
      </c>
      <c r="H43" s="282">
        <f t="shared" si="3"/>
        <v>192523.74999999997</v>
      </c>
      <c r="I43" s="125"/>
      <c r="J43" s="211"/>
      <c r="K43" s="229"/>
      <c r="L43" s="229"/>
      <c r="M43" s="229"/>
      <c r="N43" s="229"/>
      <c r="O43" s="230"/>
    </row>
    <row r="44" spans="1:15" x14ac:dyDescent="0.25">
      <c r="A44" s="124"/>
      <c r="B44" s="125"/>
      <c r="C44" s="213">
        <v>0</v>
      </c>
      <c r="D44" s="213">
        <v>0</v>
      </c>
      <c r="E44" s="213">
        <v>0</v>
      </c>
      <c r="F44" s="213">
        <v>0</v>
      </c>
      <c r="G44" s="213">
        <v>0</v>
      </c>
      <c r="H44" s="282">
        <f t="shared" si="3"/>
        <v>192523.74999999997</v>
      </c>
      <c r="I44" s="125"/>
      <c r="J44" s="211"/>
      <c r="K44" s="229"/>
      <c r="L44" s="229"/>
      <c r="M44" s="229"/>
      <c r="N44" s="229"/>
      <c r="O44" s="230"/>
    </row>
    <row r="45" spans="1:15" x14ac:dyDescent="0.25">
      <c r="A45" s="124"/>
      <c r="B45" s="125"/>
      <c r="C45" s="213">
        <v>0</v>
      </c>
      <c r="D45" s="213">
        <v>0</v>
      </c>
      <c r="E45" s="213">
        <v>0</v>
      </c>
      <c r="F45" s="213">
        <v>0</v>
      </c>
      <c r="G45" s="213">
        <v>0</v>
      </c>
      <c r="H45" s="282">
        <f t="shared" si="3"/>
        <v>192523.74999999997</v>
      </c>
      <c r="I45" s="125"/>
      <c r="J45" s="211"/>
      <c r="K45" s="229"/>
      <c r="L45" s="229"/>
      <c r="M45" s="229"/>
      <c r="N45" s="229"/>
      <c r="O45" s="230"/>
    </row>
    <row r="46" spans="1:15" x14ac:dyDescent="0.25">
      <c r="A46" s="124"/>
      <c r="B46" s="125"/>
      <c r="C46" s="213">
        <v>0</v>
      </c>
      <c r="D46" s="213">
        <v>0</v>
      </c>
      <c r="E46" s="213">
        <v>0</v>
      </c>
      <c r="F46" s="213">
        <v>0</v>
      </c>
      <c r="G46" s="213">
        <v>0</v>
      </c>
      <c r="H46" s="282">
        <f t="shared" si="3"/>
        <v>192523.74999999997</v>
      </c>
      <c r="I46" s="125"/>
      <c r="J46" s="211"/>
      <c r="K46" s="229"/>
      <c r="L46" s="229"/>
      <c r="M46" s="229"/>
      <c r="N46" s="229"/>
      <c r="O46" s="230"/>
    </row>
    <row r="47" spans="1:15" x14ac:dyDescent="0.25">
      <c r="A47" s="212"/>
      <c r="B47" s="125"/>
      <c r="C47" s="213">
        <v>0</v>
      </c>
      <c r="D47" s="213">
        <v>0</v>
      </c>
      <c r="E47" s="213">
        <v>0</v>
      </c>
      <c r="F47" s="213">
        <v>0</v>
      </c>
      <c r="G47" s="213">
        <v>0</v>
      </c>
      <c r="H47" s="282">
        <f t="shared" si="3"/>
        <v>192523.74999999997</v>
      </c>
      <c r="I47" s="125"/>
      <c r="J47" s="211"/>
      <c r="K47" s="229"/>
      <c r="L47" s="229"/>
      <c r="M47" s="229"/>
      <c r="N47" s="229"/>
      <c r="O47" s="230"/>
    </row>
    <row r="48" spans="1:15" x14ac:dyDescent="0.25">
      <c r="A48" s="212"/>
      <c r="B48" s="125"/>
      <c r="C48" s="213">
        <v>0</v>
      </c>
      <c r="D48" s="213">
        <v>0</v>
      </c>
      <c r="E48" s="213">
        <v>0</v>
      </c>
      <c r="F48" s="213">
        <v>0</v>
      </c>
      <c r="G48" s="213">
        <v>0</v>
      </c>
      <c r="H48" s="282">
        <f t="shared" ref="H48" si="4">H47+C48+D48+E48-F48-G48</f>
        <v>192523.74999999997</v>
      </c>
      <c r="I48" s="125"/>
      <c r="J48" s="211"/>
      <c r="K48" s="229"/>
      <c r="L48" s="229"/>
      <c r="M48" s="229"/>
      <c r="N48" s="229"/>
      <c r="O48" s="230"/>
    </row>
    <row r="49" spans="1:15" ht="15.75" thickBot="1" x14ac:dyDescent="0.3">
      <c r="A49" s="212"/>
      <c r="B49" s="125"/>
      <c r="C49" s="213">
        <v>0</v>
      </c>
      <c r="D49" s="213">
        <v>0</v>
      </c>
      <c r="E49" s="213">
        <v>0</v>
      </c>
      <c r="F49" s="213">
        <v>0</v>
      </c>
      <c r="G49" s="213">
        <v>0</v>
      </c>
      <c r="H49" s="282">
        <f t="shared" ref="H49" si="5">H48+C49+D49+E49-F49-G49</f>
        <v>192523.74999999997</v>
      </c>
      <c r="I49" s="125"/>
      <c r="J49" s="211"/>
      <c r="K49" s="229"/>
      <c r="L49" s="229"/>
      <c r="M49" s="229"/>
      <c r="N49" s="229"/>
      <c r="O49" s="230"/>
    </row>
    <row r="50" spans="1:15" ht="15.75" thickBot="1" x14ac:dyDescent="0.3">
      <c r="A50" s="288" t="s">
        <v>24</v>
      </c>
      <c r="B50" s="289"/>
      <c r="C50" s="290">
        <f>SUM(C10:C49)</f>
        <v>192377.55</v>
      </c>
      <c r="D50" s="291">
        <f>SUM(D10:D49)</f>
        <v>146.19999999999999</v>
      </c>
      <c r="E50" s="291">
        <f>SUM(E10:E49)</f>
        <v>0</v>
      </c>
      <c r="F50" s="291">
        <f>SUM(F10:F49)</f>
        <v>0</v>
      </c>
      <c r="G50" s="291">
        <f>SUM(G10:G49)</f>
        <v>0</v>
      </c>
      <c r="H50" s="287">
        <f>C50+D50+E50-F50-G50</f>
        <v>192523.75</v>
      </c>
      <c r="I50" s="125"/>
      <c r="J50" s="218"/>
      <c r="K50" s="229"/>
      <c r="L50" s="229"/>
      <c r="M50" s="229"/>
      <c r="N50" s="229"/>
      <c r="O50" s="230"/>
    </row>
    <row r="51" spans="1:15" ht="15" customHeight="1" x14ac:dyDescent="0.25">
      <c r="A51" s="458" t="s">
        <v>25</v>
      </c>
      <c r="B51" s="460" t="s">
        <v>148</v>
      </c>
      <c r="C51" s="462" t="s">
        <v>39</v>
      </c>
      <c r="D51" s="464" t="s">
        <v>9</v>
      </c>
      <c r="E51" s="464" t="s">
        <v>16</v>
      </c>
      <c r="F51" s="464" t="s">
        <v>10</v>
      </c>
      <c r="G51" s="486" t="s">
        <v>38</v>
      </c>
      <c r="H51" s="495" t="s">
        <v>40</v>
      </c>
      <c r="I51" s="496" t="s">
        <v>83</v>
      </c>
      <c r="J51" s="486" t="s">
        <v>145</v>
      </c>
      <c r="K51" s="484" t="s">
        <v>155</v>
      </c>
      <c r="L51" s="540" t="s">
        <v>146</v>
      </c>
      <c r="M51" s="542" t="s">
        <v>149</v>
      </c>
      <c r="N51" s="544" t="s">
        <v>147</v>
      </c>
      <c r="O51" s="544" t="s">
        <v>150</v>
      </c>
    </row>
    <row r="52" spans="1:15" ht="15.75" thickBot="1" x14ac:dyDescent="0.3">
      <c r="A52" s="459"/>
      <c r="B52" s="461"/>
      <c r="C52" s="463"/>
      <c r="D52" s="465"/>
      <c r="E52" s="465"/>
      <c r="F52" s="465"/>
      <c r="G52" s="487"/>
      <c r="H52" s="463"/>
      <c r="I52" s="497"/>
      <c r="J52" s="487"/>
      <c r="K52" s="485"/>
      <c r="L52" s="541"/>
      <c r="M52" s="543"/>
      <c r="N52" s="545"/>
      <c r="O52" s="545"/>
    </row>
    <row r="53" spans="1:15" x14ac:dyDescent="0.25">
      <c r="A53" s="292"/>
      <c r="B53" s="137" t="s">
        <v>76</v>
      </c>
      <c r="C53" s="246">
        <f>H50</f>
        <v>192523.75</v>
      </c>
      <c r="D53" s="247">
        <v>0</v>
      </c>
      <c r="E53" s="247">
        <v>0</v>
      </c>
      <c r="F53" s="247">
        <v>0</v>
      </c>
      <c r="G53" s="247">
        <v>0</v>
      </c>
      <c r="H53" s="247">
        <f>C53+D53+E53-F53-G53</f>
        <v>192523.75</v>
      </c>
      <c r="I53" s="217"/>
      <c r="J53" s="293"/>
      <c r="K53" s="231"/>
      <c r="L53" s="231"/>
      <c r="M53" s="232"/>
      <c r="N53" s="232"/>
      <c r="O53" s="233"/>
    </row>
    <row r="54" spans="1:15" s="138" customFormat="1" x14ac:dyDescent="0.25">
      <c r="A54" s="300"/>
      <c r="B54" s="125" t="s">
        <v>173</v>
      </c>
      <c r="C54" s="215">
        <v>0</v>
      </c>
      <c r="D54" s="215">
        <v>1.58</v>
      </c>
      <c r="E54" s="215">
        <v>0</v>
      </c>
      <c r="F54" s="215">
        <v>0</v>
      </c>
      <c r="G54" s="213">
        <v>0</v>
      </c>
      <c r="H54" s="248">
        <f>H53+C54+D54+E54-F54-G54</f>
        <v>192525.33</v>
      </c>
      <c r="I54" s="214"/>
      <c r="J54" s="294">
        <v>43951</v>
      </c>
      <c r="K54" s="234"/>
      <c r="L54" s="234"/>
      <c r="M54" s="234"/>
      <c r="N54" s="234"/>
      <c r="O54" s="235"/>
    </row>
    <row r="55" spans="1:15" s="138" customFormat="1" x14ac:dyDescent="0.25">
      <c r="A55" s="212"/>
      <c r="B55" s="100" t="s">
        <v>178</v>
      </c>
      <c r="C55" s="215">
        <v>8231.0499999999993</v>
      </c>
      <c r="D55" s="215">
        <v>0</v>
      </c>
      <c r="E55" s="215">
        <v>0</v>
      </c>
      <c r="F55" s="215">
        <v>0</v>
      </c>
      <c r="G55" s="213">
        <v>0</v>
      </c>
      <c r="H55" s="248">
        <f t="shared" ref="H55:H75" si="6">H54+C55+D55+E55-F55-G55</f>
        <v>200756.37999999998</v>
      </c>
      <c r="I55" s="214"/>
      <c r="J55" s="294">
        <v>43944</v>
      </c>
      <c r="K55" s="234"/>
      <c r="L55" s="234"/>
      <c r="M55" s="234"/>
      <c r="N55" s="234"/>
      <c r="O55" s="235"/>
    </row>
    <row r="56" spans="1:15" s="138" customFormat="1" x14ac:dyDescent="0.25">
      <c r="A56" s="212" t="s">
        <v>176</v>
      </c>
      <c r="B56" s="125" t="s">
        <v>198</v>
      </c>
      <c r="C56" s="215">
        <v>29783</v>
      </c>
      <c r="D56" s="215">
        <v>0</v>
      </c>
      <c r="E56" s="215">
        <v>0</v>
      </c>
      <c r="F56" s="215">
        <v>0</v>
      </c>
      <c r="G56" s="213">
        <v>0</v>
      </c>
      <c r="H56" s="248">
        <f t="shared" si="6"/>
        <v>230539.37999999998</v>
      </c>
      <c r="I56" s="214"/>
      <c r="J56" s="294">
        <v>43951</v>
      </c>
      <c r="K56" s="234" t="s">
        <v>177</v>
      </c>
      <c r="L56" s="234"/>
      <c r="M56" s="234"/>
      <c r="N56" s="234"/>
      <c r="O56" s="235"/>
    </row>
    <row r="57" spans="1:15" x14ac:dyDescent="0.25">
      <c r="A57" s="212"/>
      <c r="B57" s="100" t="s">
        <v>178</v>
      </c>
      <c r="C57" s="215">
        <v>0</v>
      </c>
      <c r="D57" s="215">
        <v>0</v>
      </c>
      <c r="E57" s="215">
        <v>0</v>
      </c>
      <c r="F57" s="215">
        <v>3411.5</v>
      </c>
      <c r="G57" s="213">
        <v>0</v>
      </c>
      <c r="H57" s="248">
        <f t="shared" si="6"/>
        <v>227127.87999999998</v>
      </c>
      <c r="I57" s="125"/>
      <c r="J57" s="294">
        <v>43944</v>
      </c>
      <c r="K57" s="236"/>
      <c r="L57" s="236"/>
      <c r="M57" s="229"/>
      <c r="N57" s="229"/>
      <c r="O57" s="230"/>
    </row>
    <row r="58" spans="1:15" s="138" customFormat="1" x14ac:dyDescent="0.25">
      <c r="A58" s="212"/>
      <c r="B58" s="125" t="s">
        <v>174</v>
      </c>
      <c r="C58" s="215">
        <v>0</v>
      </c>
      <c r="D58" s="215">
        <v>1.82</v>
      </c>
      <c r="E58" s="215">
        <v>0</v>
      </c>
      <c r="F58" s="215">
        <v>0</v>
      </c>
      <c r="G58" s="213">
        <v>0</v>
      </c>
      <c r="H58" s="248">
        <f t="shared" si="6"/>
        <v>227129.69999999998</v>
      </c>
      <c r="I58" s="214"/>
      <c r="J58" s="294">
        <v>43980</v>
      </c>
      <c r="K58" s="234"/>
      <c r="L58" s="234"/>
      <c r="M58" s="234"/>
      <c r="N58" s="234"/>
      <c r="O58" s="235"/>
    </row>
    <row r="59" spans="1:15" s="138" customFormat="1" x14ac:dyDescent="0.25">
      <c r="A59" s="212" t="s">
        <v>182</v>
      </c>
      <c r="B59" s="214" t="s">
        <v>189</v>
      </c>
      <c r="C59" s="215">
        <v>5670</v>
      </c>
      <c r="D59" s="215">
        <v>0</v>
      </c>
      <c r="E59" s="215">
        <v>0</v>
      </c>
      <c r="F59" s="215">
        <v>0</v>
      </c>
      <c r="G59" s="213">
        <v>0</v>
      </c>
      <c r="H59" s="248">
        <f t="shared" si="6"/>
        <v>232799.69999999998</v>
      </c>
      <c r="I59" s="214"/>
      <c r="J59" s="294">
        <v>43979</v>
      </c>
      <c r="K59" s="234" t="s">
        <v>179</v>
      </c>
      <c r="L59" s="234"/>
      <c r="M59" s="234"/>
      <c r="N59" s="234"/>
      <c r="O59" s="235"/>
    </row>
    <row r="60" spans="1:15" s="138" customFormat="1" x14ac:dyDescent="0.25">
      <c r="A60" s="212" t="s">
        <v>182</v>
      </c>
      <c r="B60" s="214" t="s">
        <v>189</v>
      </c>
      <c r="C60" s="215">
        <v>5670</v>
      </c>
      <c r="D60" s="215">
        <v>0</v>
      </c>
      <c r="E60" s="215">
        <v>0</v>
      </c>
      <c r="F60" s="215">
        <v>0</v>
      </c>
      <c r="G60" s="213">
        <v>0</v>
      </c>
      <c r="H60" s="248">
        <f t="shared" si="6"/>
        <v>238469.69999999998</v>
      </c>
      <c r="I60" s="214"/>
      <c r="J60" s="294">
        <v>43979</v>
      </c>
      <c r="K60" s="234" t="s">
        <v>180</v>
      </c>
      <c r="L60" s="234"/>
      <c r="M60" s="234"/>
      <c r="N60" s="234"/>
      <c r="O60" s="235"/>
    </row>
    <row r="61" spans="1:15" s="138" customFormat="1" x14ac:dyDescent="0.25">
      <c r="A61" s="212" t="s">
        <v>182</v>
      </c>
      <c r="B61" s="214" t="s">
        <v>189</v>
      </c>
      <c r="C61" s="215">
        <v>5834</v>
      </c>
      <c r="D61" s="215">
        <v>0</v>
      </c>
      <c r="E61" s="215">
        <v>0</v>
      </c>
      <c r="F61" s="215">
        <v>0</v>
      </c>
      <c r="G61" s="213">
        <v>0</v>
      </c>
      <c r="H61" s="248">
        <f t="shared" si="6"/>
        <v>244303.69999999998</v>
      </c>
      <c r="I61" s="214"/>
      <c r="J61" s="294">
        <v>43979</v>
      </c>
      <c r="K61" s="234" t="s">
        <v>181</v>
      </c>
      <c r="L61" s="234"/>
      <c r="M61" s="234"/>
      <c r="N61" s="234"/>
      <c r="O61" s="235"/>
    </row>
    <row r="62" spans="1:15" s="138" customFormat="1" x14ac:dyDescent="0.25">
      <c r="A62" s="212"/>
      <c r="B62" s="214" t="s">
        <v>178</v>
      </c>
      <c r="C62" s="215">
        <v>0</v>
      </c>
      <c r="D62" s="215">
        <v>0</v>
      </c>
      <c r="E62" s="215">
        <v>0</v>
      </c>
      <c r="F62" s="215">
        <v>96605.89</v>
      </c>
      <c r="G62" s="213">
        <v>0</v>
      </c>
      <c r="H62" s="248">
        <f t="shared" si="6"/>
        <v>147697.81</v>
      </c>
      <c r="I62" s="214"/>
      <c r="J62" s="294">
        <v>43979</v>
      </c>
      <c r="K62" s="234"/>
      <c r="L62" s="234"/>
      <c r="M62" s="234"/>
      <c r="N62" s="234"/>
      <c r="O62" s="235"/>
    </row>
    <row r="63" spans="1:15" s="138" customFormat="1" x14ac:dyDescent="0.25">
      <c r="A63" s="212"/>
      <c r="B63" s="214" t="s">
        <v>175</v>
      </c>
      <c r="C63" s="215">
        <v>0</v>
      </c>
      <c r="D63" s="215">
        <v>1.23</v>
      </c>
      <c r="E63" s="215">
        <v>0</v>
      </c>
      <c r="F63" s="215">
        <v>0</v>
      </c>
      <c r="G63" s="213">
        <v>0</v>
      </c>
      <c r="H63" s="248">
        <f t="shared" si="6"/>
        <v>147699.04</v>
      </c>
      <c r="I63" s="214"/>
      <c r="J63" s="294">
        <v>44012</v>
      </c>
      <c r="K63" s="234"/>
      <c r="L63" s="234"/>
      <c r="M63" s="234"/>
      <c r="N63" s="234"/>
      <c r="O63" s="235"/>
    </row>
    <row r="64" spans="1:15" s="138" customFormat="1" x14ac:dyDescent="0.25">
      <c r="A64" s="212" t="s">
        <v>185</v>
      </c>
      <c r="B64" s="214" t="s">
        <v>186</v>
      </c>
      <c r="C64" s="215">
        <v>1845</v>
      </c>
      <c r="D64" s="215">
        <v>0</v>
      </c>
      <c r="E64" s="215">
        <v>0</v>
      </c>
      <c r="F64" s="215">
        <v>0</v>
      </c>
      <c r="G64" s="213">
        <v>0</v>
      </c>
      <c r="H64" s="248">
        <f t="shared" si="6"/>
        <v>149544.04</v>
      </c>
      <c r="I64" s="214"/>
      <c r="J64" s="294">
        <v>43985</v>
      </c>
      <c r="K64" s="234" t="s">
        <v>187</v>
      </c>
      <c r="L64" s="234"/>
      <c r="M64" s="234"/>
      <c r="N64" s="234"/>
      <c r="O64" s="235"/>
    </row>
    <row r="65" spans="1:15" s="138" customFormat="1" x14ac:dyDescent="0.25">
      <c r="A65" s="212" t="s">
        <v>183</v>
      </c>
      <c r="B65" s="214" t="s">
        <v>200</v>
      </c>
      <c r="C65" s="215">
        <v>10094</v>
      </c>
      <c r="D65" s="215">
        <v>0</v>
      </c>
      <c r="E65" s="215">
        <v>0</v>
      </c>
      <c r="F65" s="215">
        <v>0</v>
      </c>
      <c r="G65" s="213">
        <v>0</v>
      </c>
      <c r="H65" s="248">
        <f t="shared" si="6"/>
        <v>159638.04</v>
      </c>
      <c r="I65" s="214"/>
      <c r="J65" s="294">
        <v>44007</v>
      </c>
      <c r="K65" s="234" t="s">
        <v>184</v>
      </c>
      <c r="L65" s="234"/>
      <c r="M65" s="234"/>
      <c r="N65" s="234"/>
      <c r="O65" s="235"/>
    </row>
    <row r="66" spans="1:15" s="138" customFormat="1" x14ac:dyDescent="0.25">
      <c r="A66" s="212" t="s">
        <v>183</v>
      </c>
      <c r="B66" s="214" t="s">
        <v>199</v>
      </c>
      <c r="C66" s="215">
        <v>9000</v>
      </c>
      <c r="D66" s="215">
        <v>0</v>
      </c>
      <c r="E66" s="215">
        <v>0</v>
      </c>
      <c r="F66" s="215">
        <v>0</v>
      </c>
      <c r="G66" s="213">
        <v>0</v>
      </c>
      <c r="H66" s="248">
        <f t="shared" si="6"/>
        <v>168638.04</v>
      </c>
      <c r="I66" s="214"/>
      <c r="J66" s="294">
        <v>44011</v>
      </c>
      <c r="K66" s="234" t="s">
        <v>188</v>
      </c>
      <c r="L66" s="234"/>
      <c r="M66" s="234"/>
      <c r="N66" s="234"/>
      <c r="O66" s="235"/>
    </row>
    <row r="67" spans="1:15" s="138" customFormat="1" x14ac:dyDescent="0.25">
      <c r="A67" s="212" t="s">
        <v>182</v>
      </c>
      <c r="B67" s="214" t="s">
        <v>189</v>
      </c>
      <c r="C67" s="215">
        <v>2715</v>
      </c>
      <c r="D67" s="215">
        <v>0</v>
      </c>
      <c r="E67" s="215">
        <v>0</v>
      </c>
      <c r="F67" s="215">
        <v>0</v>
      </c>
      <c r="G67" s="213">
        <v>0</v>
      </c>
      <c r="H67" s="248">
        <f t="shared" si="6"/>
        <v>171353.04</v>
      </c>
      <c r="I67" s="214"/>
      <c r="J67" s="294">
        <v>44012</v>
      </c>
      <c r="K67" s="234" t="s">
        <v>190</v>
      </c>
      <c r="L67" s="234"/>
      <c r="M67" s="234"/>
      <c r="N67" s="234"/>
      <c r="O67" s="235"/>
    </row>
    <row r="68" spans="1:15" s="138" customFormat="1" x14ac:dyDescent="0.25">
      <c r="A68" s="212"/>
      <c r="B68" s="214"/>
      <c r="C68" s="215">
        <v>0</v>
      </c>
      <c r="D68" s="215">
        <v>0</v>
      </c>
      <c r="E68" s="215">
        <v>0</v>
      </c>
      <c r="F68" s="215">
        <v>0</v>
      </c>
      <c r="G68" s="213">
        <v>0</v>
      </c>
      <c r="H68" s="248">
        <f t="shared" si="6"/>
        <v>171353.04</v>
      </c>
      <c r="I68" s="214"/>
      <c r="J68" s="294"/>
      <c r="K68" s="234"/>
      <c r="L68" s="234"/>
      <c r="M68" s="234"/>
      <c r="N68" s="234"/>
      <c r="O68" s="235"/>
    </row>
    <row r="69" spans="1:15" s="138" customFormat="1" x14ac:dyDescent="0.25">
      <c r="A69" s="212"/>
      <c r="B69" s="214"/>
      <c r="C69" s="215">
        <v>0</v>
      </c>
      <c r="D69" s="215">
        <v>0</v>
      </c>
      <c r="E69" s="215">
        <v>0</v>
      </c>
      <c r="F69" s="215">
        <v>0</v>
      </c>
      <c r="G69" s="213">
        <v>0</v>
      </c>
      <c r="H69" s="248">
        <f t="shared" si="6"/>
        <v>171353.04</v>
      </c>
      <c r="I69" s="214"/>
      <c r="J69" s="294"/>
      <c r="K69" s="234"/>
      <c r="L69" s="234"/>
      <c r="M69" s="234"/>
      <c r="N69" s="234"/>
      <c r="O69" s="235"/>
    </row>
    <row r="70" spans="1:15" s="138" customFormat="1" x14ac:dyDescent="0.25">
      <c r="A70" s="212"/>
      <c r="B70" s="214"/>
      <c r="C70" s="215">
        <v>0</v>
      </c>
      <c r="D70" s="215">
        <v>0</v>
      </c>
      <c r="E70" s="215">
        <v>0</v>
      </c>
      <c r="F70" s="215">
        <v>0</v>
      </c>
      <c r="G70" s="213">
        <v>0</v>
      </c>
      <c r="H70" s="248">
        <f t="shared" si="6"/>
        <v>171353.04</v>
      </c>
      <c r="I70" s="214"/>
      <c r="J70" s="294"/>
      <c r="K70" s="234"/>
      <c r="L70" s="234"/>
      <c r="M70" s="234"/>
      <c r="N70" s="234"/>
      <c r="O70" s="235"/>
    </row>
    <row r="71" spans="1:15" x14ac:dyDescent="0.25">
      <c r="A71" s="212"/>
      <c r="B71" s="125"/>
      <c r="C71" s="215">
        <v>0</v>
      </c>
      <c r="D71" s="215">
        <v>0</v>
      </c>
      <c r="E71" s="215">
        <v>0</v>
      </c>
      <c r="F71" s="215">
        <v>0</v>
      </c>
      <c r="G71" s="213">
        <v>0</v>
      </c>
      <c r="H71" s="248">
        <f t="shared" si="6"/>
        <v>171353.04</v>
      </c>
      <c r="I71" s="125"/>
      <c r="J71" s="294"/>
      <c r="K71" s="236"/>
      <c r="L71" s="236"/>
      <c r="M71" s="229"/>
      <c r="N71" s="229"/>
      <c r="O71" s="230"/>
    </row>
    <row r="72" spans="1:15" s="138" customFormat="1" x14ac:dyDescent="0.25">
      <c r="A72" s="212"/>
      <c r="B72" s="214"/>
      <c r="C72" s="215">
        <v>0</v>
      </c>
      <c r="D72" s="215">
        <v>0</v>
      </c>
      <c r="E72" s="215">
        <v>0</v>
      </c>
      <c r="F72" s="215">
        <v>0</v>
      </c>
      <c r="G72" s="213">
        <v>0</v>
      </c>
      <c r="H72" s="248">
        <f t="shared" si="6"/>
        <v>171353.04</v>
      </c>
      <c r="I72" s="214"/>
      <c r="J72" s="294"/>
      <c r="K72" s="234"/>
      <c r="L72" s="234"/>
      <c r="M72" s="234"/>
      <c r="N72" s="234"/>
      <c r="O72" s="235"/>
    </row>
    <row r="73" spans="1:15" s="138" customFormat="1" x14ac:dyDescent="0.25">
      <c r="A73" s="212"/>
      <c r="B73" s="214"/>
      <c r="C73" s="215">
        <v>0</v>
      </c>
      <c r="D73" s="215">
        <v>0</v>
      </c>
      <c r="E73" s="215">
        <v>0</v>
      </c>
      <c r="F73" s="215">
        <v>0</v>
      </c>
      <c r="G73" s="213">
        <v>0</v>
      </c>
      <c r="H73" s="248">
        <f t="shared" si="6"/>
        <v>171353.04</v>
      </c>
      <c r="I73" s="214"/>
      <c r="J73" s="294"/>
      <c r="K73" s="234"/>
      <c r="L73" s="234"/>
      <c r="M73" s="234"/>
      <c r="N73" s="234"/>
      <c r="O73" s="235"/>
    </row>
    <row r="74" spans="1:15" s="138" customFormat="1" x14ac:dyDescent="0.25">
      <c r="A74" s="212"/>
      <c r="B74" s="214"/>
      <c r="C74" s="215">
        <v>0</v>
      </c>
      <c r="D74" s="215">
        <v>0</v>
      </c>
      <c r="E74" s="215">
        <v>0</v>
      </c>
      <c r="F74" s="215">
        <v>0</v>
      </c>
      <c r="G74" s="213">
        <v>0</v>
      </c>
      <c r="H74" s="248">
        <f t="shared" si="6"/>
        <v>171353.04</v>
      </c>
      <c r="I74" s="214"/>
      <c r="J74" s="294"/>
      <c r="K74" s="234"/>
      <c r="L74" s="234"/>
      <c r="M74" s="234"/>
      <c r="N74" s="234"/>
      <c r="O74" s="235"/>
    </row>
    <row r="75" spans="1:15" x14ac:dyDescent="0.25">
      <c r="A75" s="212"/>
      <c r="B75" s="125"/>
      <c r="C75" s="215">
        <v>0</v>
      </c>
      <c r="D75" s="215">
        <v>0</v>
      </c>
      <c r="E75" s="215">
        <v>0</v>
      </c>
      <c r="F75" s="215">
        <v>0</v>
      </c>
      <c r="G75" s="213">
        <v>0</v>
      </c>
      <c r="H75" s="248">
        <f t="shared" si="6"/>
        <v>171353.04</v>
      </c>
      <c r="I75" s="125"/>
      <c r="J75" s="294"/>
      <c r="K75" s="236"/>
      <c r="L75" s="236"/>
      <c r="M75" s="229"/>
      <c r="N75" s="229"/>
      <c r="O75" s="230"/>
    </row>
    <row r="76" spans="1:15" x14ac:dyDescent="0.25">
      <c r="A76" s="212"/>
      <c r="B76" s="214"/>
      <c r="C76" s="215">
        <v>0</v>
      </c>
      <c r="D76" s="215">
        <v>0</v>
      </c>
      <c r="E76" s="215">
        <v>0</v>
      </c>
      <c r="F76" s="215">
        <v>0</v>
      </c>
      <c r="G76" s="213">
        <v>0</v>
      </c>
      <c r="H76" s="248">
        <f t="shared" ref="H76:H78" si="7">H75+C76+D76+E76-F76-G76</f>
        <v>171353.04</v>
      </c>
      <c r="I76" s="125"/>
      <c r="J76" s="294"/>
      <c r="K76" s="236"/>
      <c r="L76" s="236"/>
      <c r="M76" s="229"/>
      <c r="N76" s="229"/>
      <c r="O76" s="230"/>
    </row>
    <row r="77" spans="1:15" x14ac:dyDescent="0.25">
      <c r="A77" s="212"/>
      <c r="B77" s="125"/>
      <c r="C77" s="215">
        <v>0</v>
      </c>
      <c r="D77" s="215">
        <v>0</v>
      </c>
      <c r="E77" s="215">
        <v>0</v>
      </c>
      <c r="F77" s="215">
        <v>0</v>
      </c>
      <c r="G77" s="213">
        <v>0</v>
      </c>
      <c r="H77" s="248">
        <f t="shared" si="7"/>
        <v>171353.04</v>
      </c>
      <c r="I77" s="125"/>
      <c r="J77" s="294"/>
      <c r="K77" s="236"/>
      <c r="L77" s="236"/>
      <c r="M77" s="229"/>
      <c r="N77" s="229"/>
      <c r="O77" s="230"/>
    </row>
    <row r="78" spans="1:15" x14ac:dyDescent="0.25">
      <c r="A78" s="212"/>
      <c r="B78" s="214"/>
      <c r="C78" s="215">
        <v>0</v>
      </c>
      <c r="D78" s="215">
        <v>0</v>
      </c>
      <c r="E78" s="215">
        <v>0</v>
      </c>
      <c r="F78" s="215">
        <v>0</v>
      </c>
      <c r="G78" s="213">
        <v>0</v>
      </c>
      <c r="H78" s="248">
        <f t="shared" si="7"/>
        <v>171353.04</v>
      </c>
      <c r="I78" s="125"/>
      <c r="J78" s="294"/>
      <c r="K78" s="236"/>
      <c r="L78" s="236"/>
      <c r="M78" s="229"/>
      <c r="N78" s="229"/>
      <c r="O78" s="230"/>
    </row>
    <row r="79" spans="1:15" x14ac:dyDescent="0.25">
      <c r="A79" s="212"/>
      <c r="B79" s="214"/>
      <c r="C79" s="215">
        <v>0</v>
      </c>
      <c r="D79" s="215">
        <v>0</v>
      </c>
      <c r="E79" s="215">
        <v>0</v>
      </c>
      <c r="F79" s="215">
        <v>0</v>
      </c>
      <c r="G79" s="213">
        <v>0</v>
      </c>
      <c r="H79" s="248">
        <f t="shared" ref="H79:H90" si="8">H78+C79+D79+E79-F79-G79</f>
        <v>171353.04</v>
      </c>
      <c r="I79" s="125"/>
      <c r="J79" s="294"/>
      <c r="K79" s="236"/>
      <c r="L79" s="236"/>
      <c r="M79" s="229"/>
      <c r="N79" s="229"/>
      <c r="O79" s="230"/>
    </row>
    <row r="80" spans="1:15" s="138" customFormat="1" x14ac:dyDescent="0.25">
      <c r="A80" s="212"/>
      <c r="B80" s="214"/>
      <c r="C80" s="215">
        <v>0</v>
      </c>
      <c r="D80" s="215">
        <v>0</v>
      </c>
      <c r="E80" s="215">
        <v>0</v>
      </c>
      <c r="F80" s="215">
        <v>0</v>
      </c>
      <c r="G80" s="213">
        <v>0</v>
      </c>
      <c r="H80" s="248">
        <f t="shared" si="8"/>
        <v>171353.04</v>
      </c>
      <c r="I80" s="214"/>
      <c r="J80" s="294"/>
      <c r="K80" s="234"/>
      <c r="L80" s="234"/>
      <c r="M80" s="234"/>
      <c r="N80" s="234"/>
      <c r="O80" s="235"/>
    </row>
    <row r="81" spans="1:15" s="138" customFormat="1" x14ac:dyDescent="0.25">
      <c r="A81" s="212"/>
      <c r="B81" s="125"/>
      <c r="C81" s="215">
        <v>0</v>
      </c>
      <c r="D81" s="215">
        <v>0</v>
      </c>
      <c r="E81" s="215">
        <v>0</v>
      </c>
      <c r="F81" s="215">
        <v>0</v>
      </c>
      <c r="G81" s="213">
        <v>0</v>
      </c>
      <c r="H81" s="248">
        <f t="shared" si="8"/>
        <v>171353.04</v>
      </c>
      <c r="I81" s="214"/>
      <c r="J81" s="294"/>
      <c r="K81" s="234"/>
      <c r="L81" s="234"/>
      <c r="M81" s="234"/>
      <c r="N81" s="234"/>
      <c r="O81" s="235"/>
    </row>
    <row r="82" spans="1:15" s="138" customFormat="1" x14ac:dyDescent="0.25">
      <c r="A82" s="212"/>
      <c r="B82" s="125"/>
      <c r="C82" s="215">
        <v>0</v>
      </c>
      <c r="D82" s="215">
        <v>0</v>
      </c>
      <c r="E82" s="215">
        <v>0</v>
      </c>
      <c r="F82" s="215">
        <v>0</v>
      </c>
      <c r="G82" s="213">
        <v>0</v>
      </c>
      <c r="H82" s="248">
        <f t="shared" si="8"/>
        <v>171353.04</v>
      </c>
      <c r="I82" s="214"/>
      <c r="J82" s="294"/>
      <c r="K82" s="234"/>
      <c r="L82" s="234"/>
      <c r="M82" s="234"/>
      <c r="N82" s="234"/>
      <c r="O82" s="235"/>
    </row>
    <row r="83" spans="1:15" s="138" customFormat="1" x14ac:dyDescent="0.25">
      <c r="A83" s="212"/>
      <c r="B83" s="125"/>
      <c r="C83" s="215">
        <v>0</v>
      </c>
      <c r="D83" s="215">
        <v>0</v>
      </c>
      <c r="E83" s="215">
        <v>0</v>
      </c>
      <c r="F83" s="215">
        <v>0</v>
      </c>
      <c r="G83" s="213">
        <v>0</v>
      </c>
      <c r="H83" s="248">
        <f t="shared" si="8"/>
        <v>171353.04</v>
      </c>
      <c r="I83" s="214"/>
      <c r="J83" s="294"/>
      <c r="K83" s="234"/>
      <c r="L83" s="234"/>
      <c r="M83" s="234"/>
      <c r="N83" s="234"/>
      <c r="O83" s="235"/>
    </row>
    <row r="84" spans="1:15" s="138" customFormat="1" x14ac:dyDescent="0.25">
      <c r="A84" s="212"/>
      <c r="B84" s="125"/>
      <c r="C84" s="215">
        <v>0</v>
      </c>
      <c r="D84" s="215">
        <v>0</v>
      </c>
      <c r="E84" s="215">
        <v>0</v>
      </c>
      <c r="F84" s="215">
        <v>0</v>
      </c>
      <c r="G84" s="213">
        <v>0</v>
      </c>
      <c r="H84" s="248">
        <f t="shared" si="8"/>
        <v>171353.04</v>
      </c>
      <c r="I84" s="214"/>
      <c r="J84" s="294"/>
      <c r="K84" s="234"/>
      <c r="L84" s="234"/>
      <c r="M84" s="234"/>
      <c r="N84" s="234"/>
      <c r="O84" s="235"/>
    </row>
    <row r="85" spans="1:15" s="138" customFormat="1" x14ac:dyDescent="0.25">
      <c r="A85" s="212"/>
      <c r="B85" s="125"/>
      <c r="C85" s="215">
        <v>0</v>
      </c>
      <c r="D85" s="215">
        <v>0</v>
      </c>
      <c r="E85" s="215">
        <v>0</v>
      </c>
      <c r="F85" s="215">
        <v>0</v>
      </c>
      <c r="G85" s="213">
        <v>0</v>
      </c>
      <c r="H85" s="248">
        <f t="shared" si="8"/>
        <v>171353.04</v>
      </c>
      <c r="I85" s="214"/>
      <c r="J85" s="294"/>
      <c r="K85" s="234"/>
      <c r="L85" s="234"/>
      <c r="M85" s="234"/>
      <c r="N85" s="234"/>
      <c r="O85" s="235"/>
    </row>
    <row r="86" spans="1:15" s="138" customFormat="1" x14ac:dyDescent="0.25">
      <c r="A86" s="212"/>
      <c r="B86" s="125"/>
      <c r="C86" s="215">
        <v>0</v>
      </c>
      <c r="D86" s="215">
        <v>0</v>
      </c>
      <c r="E86" s="215">
        <v>0</v>
      </c>
      <c r="F86" s="215">
        <v>0</v>
      </c>
      <c r="G86" s="213">
        <v>0</v>
      </c>
      <c r="H86" s="248">
        <f t="shared" si="8"/>
        <v>171353.04</v>
      </c>
      <c r="I86" s="214"/>
      <c r="J86" s="294"/>
      <c r="K86" s="234"/>
      <c r="L86" s="234"/>
      <c r="M86" s="234"/>
      <c r="N86" s="234"/>
      <c r="O86" s="235"/>
    </row>
    <row r="87" spans="1:15" s="138" customFormat="1" x14ac:dyDescent="0.25">
      <c r="A87" s="212"/>
      <c r="B87" s="125"/>
      <c r="C87" s="215">
        <v>0</v>
      </c>
      <c r="D87" s="215">
        <v>0</v>
      </c>
      <c r="E87" s="215">
        <v>0</v>
      </c>
      <c r="F87" s="215">
        <v>0</v>
      </c>
      <c r="G87" s="213">
        <v>0</v>
      </c>
      <c r="H87" s="248">
        <f t="shared" si="8"/>
        <v>171353.04</v>
      </c>
      <c r="I87" s="214"/>
      <c r="J87" s="294"/>
      <c r="K87" s="234"/>
      <c r="L87" s="234"/>
      <c r="M87" s="234"/>
      <c r="N87" s="234"/>
      <c r="O87" s="235"/>
    </row>
    <row r="88" spans="1:15" s="138" customFormat="1" x14ac:dyDescent="0.25">
      <c r="A88" s="212"/>
      <c r="B88" s="125"/>
      <c r="C88" s="215">
        <v>0</v>
      </c>
      <c r="D88" s="215">
        <v>0</v>
      </c>
      <c r="E88" s="215">
        <v>0</v>
      </c>
      <c r="F88" s="215">
        <v>0</v>
      </c>
      <c r="G88" s="213">
        <v>0</v>
      </c>
      <c r="H88" s="248">
        <f t="shared" si="8"/>
        <v>171353.04</v>
      </c>
      <c r="I88" s="214"/>
      <c r="J88" s="294"/>
      <c r="K88" s="234"/>
      <c r="L88" s="234"/>
      <c r="M88" s="234"/>
      <c r="N88" s="234"/>
      <c r="O88" s="235"/>
    </row>
    <row r="89" spans="1:15" s="138" customFormat="1" x14ac:dyDescent="0.25">
      <c r="A89" s="212"/>
      <c r="B89" s="125"/>
      <c r="C89" s="215">
        <v>0</v>
      </c>
      <c r="D89" s="215">
        <v>0</v>
      </c>
      <c r="E89" s="215">
        <v>0</v>
      </c>
      <c r="F89" s="215">
        <v>0</v>
      </c>
      <c r="G89" s="213">
        <v>0</v>
      </c>
      <c r="H89" s="248">
        <f t="shared" si="8"/>
        <v>171353.04</v>
      </c>
      <c r="I89" s="214"/>
      <c r="J89" s="294"/>
      <c r="K89" s="234"/>
      <c r="L89" s="234"/>
      <c r="M89" s="234"/>
      <c r="N89" s="234"/>
      <c r="O89" s="235"/>
    </row>
    <row r="90" spans="1:15" s="138" customFormat="1" x14ac:dyDescent="0.25">
      <c r="A90" s="212"/>
      <c r="B90" s="214"/>
      <c r="C90" s="215">
        <v>0</v>
      </c>
      <c r="D90" s="215">
        <v>0</v>
      </c>
      <c r="E90" s="215">
        <v>0</v>
      </c>
      <c r="F90" s="215">
        <v>0</v>
      </c>
      <c r="G90" s="213">
        <v>0</v>
      </c>
      <c r="H90" s="248">
        <f t="shared" si="8"/>
        <v>171353.04</v>
      </c>
      <c r="I90" s="214"/>
      <c r="J90" s="294"/>
      <c r="K90" s="234"/>
      <c r="L90" s="234"/>
      <c r="M90" s="234"/>
      <c r="N90" s="234"/>
      <c r="O90" s="235"/>
    </row>
    <row r="91" spans="1:15" s="138" customFormat="1" x14ac:dyDescent="0.25">
      <c r="A91" s="212"/>
      <c r="B91" s="214"/>
      <c r="C91" s="215">
        <v>0</v>
      </c>
      <c r="D91" s="215">
        <v>0</v>
      </c>
      <c r="E91" s="215">
        <v>0</v>
      </c>
      <c r="F91" s="215">
        <v>0</v>
      </c>
      <c r="G91" s="213">
        <v>0</v>
      </c>
      <c r="H91" s="248">
        <f t="shared" ref="H91" si="9">H90+C91+D91+E91-F91-G91</f>
        <v>171353.04</v>
      </c>
      <c r="I91" s="214"/>
      <c r="J91" s="294"/>
      <c r="K91" s="234"/>
      <c r="L91" s="234"/>
      <c r="M91" s="234"/>
      <c r="N91" s="234"/>
      <c r="O91" s="235"/>
    </row>
    <row r="92" spans="1:15" s="138" customFormat="1" ht="15.75" thickBot="1" x14ac:dyDescent="0.3">
      <c r="A92" s="212"/>
      <c r="B92" s="214"/>
      <c r="C92" s="215">
        <v>0</v>
      </c>
      <c r="D92" s="215">
        <v>0</v>
      </c>
      <c r="E92" s="215">
        <v>0</v>
      </c>
      <c r="F92" s="215">
        <v>0</v>
      </c>
      <c r="G92" s="213">
        <v>0</v>
      </c>
      <c r="H92" s="248">
        <f t="shared" ref="H92" si="10">H91+C92+D92+E92-F92-G92</f>
        <v>171353.04</v>
      </c>
      <c r="I92" s="214"/>
      <c r="J92" s="294"/>
      <c r="K92" s="234"/>
      <c r="L92" s="234"/>
      <c r="M92" s="234"/>
      <c r="N92" s="234"/>
      <c r="O92" s="235"/>
    </row>
    <row r="93" spans="1:15" ht="15.75" thickBot="1" x14ac:dyDescent="0.3">
      <c r="A93" s="185" t="s">
        <v>26</v>
      </c>
      <c r="B93" s="186"/>
      <c r="C93" s="250">
        <f>SUM(C53:C92)</f>
        <v>271365.8</v>
      </c>
      <c r="D93" s="250">
        <f>SUM(D53:D92)</f>
        <v>4.6300000000000008</v>
      </c>
      <c r="E93" s="250">
        <f>SUM(E53:E92)</f>
        <v>0</v>
      </c>
      <c r="F93" s="250">
        <f>SUM(F53:F92)</f>
        <v>100017.39</v>
      </c>
      <c r="G93" s="250">
        <f>SUM(G53:G92)</f>
        <v>0</v>
      </c>
      <c r="H93" s="249">
        <f>C93+D93+E93-F93-G93</f>
        <v>171353.03999999998</v>
      </c>
      <c r="I93" s="125"/>
      <c r="J93" s="295"/>
      <c r="K93" s="236"/>
      <c r="L93" s="236"/>
      <c r="M93" s="229"/>
      <c r="N93" s="229"/>
      <c r="O93" s="230"/>
    </row>
    <row r="94" spans="1:15" ht="15" customHeight="1" x14ac:dyDescent="0.25">
      <c r="A94" s="466" t="s">
        <v>31</v>
      </c>
      <c r="B94" s="468" t="s">
        <v>148</v>
      </c>
      <c r="C94" s="470" t="s">
        <v>39</v>
      </c>
      <c r="D94" s="472" t="s">
        <v>9</v>
      </c>
      <c r="E94" s="472" t="s">
        <v>16</v>
      </c>
      <c r="F94" s="472" t="s">
        <v>10</v>
      </c>
      <c r="G94" s="482" t="s">
        <v>38</v>
      </c>
      <c r="H94" s="498" t="s">
        <v>40</v>
      </c>
      <c r="I94" s="442" t="s">
        <v>83</v>
      </c>
      <c r="J94" s="482" t="s">
        <v>145</v>
      </c>
      <c r="K94" s="546" t="s">
        <v>155</v>
      </c>
      <c r="L94" s="548" t="s">
        <v>146</v>
      </c>
      <c r="M94" s="550" t="s">
        <v>149</v>
      </c>
      <c r="N94" s="552" t="s">
        <v>147</v>
      </c>
      <c r="O94" s="552" t="s">
        <v>150</v>
      </c>
    </row>
    <row r="95" spans="1:15" ht="15.75" thickBot="1" x14ac:dyDescent="0.3">
      <c r="A95" s="467"/>
      <c r="B95" s="469"/>
      <c r="C95" s="471"/>
      <c r="D95" s="473"/>
      <c r="E95" s="473"/>
      <c r="F95" s="473"/>
      <c r="G95" s="483"/>
      <c r="H95" s="471"/>
      <c r="I95" s="443"/>
      <c r="J95" s="483"/>
      <c r="K95" s="547"/>
      <c r="L95" s="549"/>
      <c r="M95" s="551"/>
      <c r="N95" s="553"/>
      <c r="O95" s="553"/>
    </row>
    <row r="96" spans="1:15" x14ac:dyDescent="0.25">
      <c r="A96" s="212"/>
      <c r="B96" s="216" t="s">
        <v>76</v>
      </c>
      <c r="C96" s="251">
        <f>H93</f>
        <v>171353.03999999998</v>
      </c>
      <c r="D96" s="252">
        <v>0</v>
      </c>
      <c r="E96" s="252">
        <v>0</v>
      </c>
      <c r="F96" s="252">
        <v>0</v>
      </c>
      <c r="G96" s="252">
        <v>0</v>
      </c>
      <c r="H96" s="252">
        <f>C96+D96+E96-F96-G96</f>
        <v>171353.03999999998</v>
      </c>
      <c r="I96" s="220"/>
      <c r="J96" s="296"/>
      <c r="K96" s="237"/>
      <c r="L96" s="237"/>
      <c r="M96" s="238"/>
      <c r="N96" s="238"/>
      <c r="O96" s="239"/>
    </row>
    <row r="97" spans="1:15" s="138" customFormat="1" x14ac:dyDescent="0.25">
      <c r="A97" s="372"/>
      <c r="B97" s="100" t="s">
        <v>201</v>
      </c>
      <c r="C97" s="215">
        <v>0</v>
      </c>
      <c r="D97" s="215">
        <v>1.48</v>
      </c>
      <c r="E97" s="215">
        <v>0</v>
      </c>
      <c r="F97" s="215">
        <v>0</v>
      </c>
      <c r="G97" s="213">
        <v>0</v>
      </c>
      <c r="H97" s="252">
        <f>H96+C97+D97+E97-F97-G97</f>
        <v>171354.52</v>
      </c>
      <c r="I97" s="214"/>
      <c r="J97" s="142">
        <v>44043</v>
      </c>
      <c r="K97" s="375"/>
      <c r="L97" s="234"/>
      <c r="M97" s="234"/>
      <c r="N97" s="234"/>
      <c r="O97" s="235"/>
    </row>
    <row r="98" spans="1:15" s="138" customFormat="1" x14ac:dyDescent="0.25">
      <c r="A98" s="373" t="s">
        <v>202</v>
      </c>
      <c r="B98" s="100" t="s">
        <v>203</v>
      </c>
      <c r="C98" s="215">
        <v>18366</v>
      </c>
      <c r="D98" s="215">
        <v>0</v>
      </c>
      <c r="E98" s="215">
        <v>0</v>
      </c>
      <c r="F98" s="215">
        <v>0</v>
      </c>
      <c r="G98" s="213">
        <v>0</v>
      </c>
      <c r="H98" s="252">
        <f t="shared" ref="H98:H120" si="11">H97+C98+D98+E98-F98-G98</f>
        <v>189720.52</v>
      </c>
      <c r="I98" s="214"/>
      <c r="J98" s="142">
        <v>44033</v>
      </c>
      <c r="K98" s="375" t="s">
        <v>210</v>
      </c>
      <c r="L98" s="234"/>
      <c r="M98" s="234"/>
      <c r="N98" s="234"/>
      <c r="O98" s="235"/>
    </row>
    <row r="99" spans="1:15" s="138" customFormat="1" x14ac:dyDescent="0.25">
      <c r="A99" s="373"/>
      <c r="B99" s="100" t="s">
        <v>204</v>
      </c>
      <c r="C99" s="215">
        <v>0</v>
      </c>
      <c r="D99" s="215">
        <v>1.48</v>
      </c>
      <c r="E99" s="215">
        <v>0</v>
      </c>
      <c r="F99" s="215">
        <v>0</v>
      </c>
      <c r="G99" s="213">
        <v>0</v>
      </c>
      <c r="H99" s="252">
        <f t="shared" si="11"/>
        <v>189722</v>
      </c>
      <c r="I99" s="214"/>
      <c r="J99" s="142">
        <v>44074</v>
      </c>
      <c r="K99" s="375"/>
      <c r="L99" s="234"/>
      <c r="M99" s="234"/>
      <c r="N99" s="234"/>
      <c r="O99" s="235"/>
    </row>
    <row r="100" spans="1:15" x14ac:dyDescent="0.25">
      <c r="A100" s="372"/>
      <c r="B100" s="100" t="s">
        <v>178</v>
      </c>
      <c r="C100" s="215">
        <v>0</v>
      </c>
      <c r="D100" s="215">
        <v>0</v>
      </c>
      <c r="E100" s="215">
        <v>0</v>
      </c>
      <c r="F100" s="215">
        <v>18366</v>
      </c>
      <c r="G100" s="213">
        <v>0</v>
      </c>
      <c r="H100" s="252">
        <f t="shared" si="11"/>
        <v>171356</v>
      </c>
      <c r="I100" s="125"/>
      <c r="J100" s="142">
        <v>44053</v>
      </c>
      <c r="K100" s="375"/>
      <c r="L100" s="236"/>
      <c r="M100" s="229"/>
      <c r="N100" s="229"/>
      <c r="O100" s="230"/>
    </row>
    <row r="101" spans="1:15" s="138" customFormat="1" x14ac:dyDescent="0.25">
      <c r="A101" s="372"/>
      <c r="B101" s="100" t="s">
        <v>205</v>
      </c>
      <c r="C101" s="215">
        <v>0</v>
      </c>
      <c r="D101" s="215">
        <v>1.41</v>
      </c>
      <c r="E101" s="215">
        <v>0</v>
      </c>
      <c r="F101" s="215">
        <v>0</v>
      </c>
      <c r="G101" s="213">
        <v>0</v>
      </c>
      <c r="H101" s="252">
        <f t="shared" si="11"/>
        <v>171357.41</v>
      </c>
      <c r="I101" s="214"/>
      <c r="J101" s="142">
        <v>44104</v>
      </c>
      <c r="K101" s="375"/>
      <c r="L101" s="234"/>
      <c r="M101" s="234"/>
      <c r="N101" s="234"/>
      <c r="O101" s="235"/>
    </row>
    <row r="102" spans="1:15" s="138" customFormat="1" ht="30" x14ac:dyDescent="0.25">
      <c r="A102" s="373" t="s">
        <v>206</v>
      </c>
      <c r="B102" s="374" t="s">
        <v>207</v>
      </c>
      <c r="C102" s="215">
        <v>10500</v>
      </c>
      <c r="D102" s="215">
        <v>0</v>
      </c>
      <c r="E102" s="215">
        <v>0</v>
      </c>
      <c r="F102" s="215">
        <v>0</v>
      </c>
      <c r="G102" s="213">
        <v>0</v>
      </c>
      <c r="H102" s="252">
        <f t="shared" si="11"/>
        <v>181857.41</v>
      </c>
      <c r="I102" s="214"/>
      <c r="J102" s="142">
        <v>44098</v>
      </c>
      <c r="K102" s="375" t="s">
        <v>211</v>
      </c>
      <c r="L102" s="234"/>
      <c r="M102" s="234"/>
      <c r="N102" s="234"/>
      <c r="O102" s="235"/>
    </row>
    <row r="103" spans="1:15" s="138" customFormat="1" x14ac:dyDescent="0.25">
      <c r="A103" s="372" t="s">
        <v>208</v>
      </c>
      <c r="B103" s="374" t="s">
        <v>209</v>
      </c>
      <c r="C103" s="215">
        <v>1830</v>
      </c>
      <c r="D103" s="215">
        <v>0</v>
      </c>
      <c r="E103" s="215">
        <v>0</v>
      </c>
      <c r="F103" s="215">
        <v>0</v>
      </c>
      <c r="G103" s="213">
        <v>0</v>
      </c>
      <c r="H103" s="252">
        <f t="shared" si="11"/>
        <v>183687.41</v>
      </c>
      <c r="I103" s="214"/>
      <c r="J103" s="142">
        <v>44103</v>
      </c>
      <c r="K103" s="375" t="s">
        <v>212</v>
      </c>
      <c r="L103" s="234"/>
      <c r="M103" s="234"/>
      <c r="N103" s="234"/>
      <c r="O103" s="235"/>
    </row>
    <row r="104" spans="1:15" s="138" customFormat="1" x14ac:dyDescent="0.25">
      <c r="A104" s="212"/>
      <c r="B104" s="214"/>
      <c r="C104" s="215">
        <v>0</v>
      </c>
      <c r="D104" s="215">
        <v>0</v>
      </c>
      <c r="E104" s="215">
        <v>0</v>
      </c>
      <c r="F104" s="215">
        <v>0</v>
      </c>
      <c r="G104" s="213">
        <v>0</v>
      </c>
      <c r="H104" s="252">
        <f t="shared" si="11"/>
        <v>183687.41</v>
      </c>
      <c r="I104" s="214"/>
      <c r="J104" s="294"/>
      <c r="K104" s="234"/>
      <c r="L104" s="234"/>
      <c r="M104" s="234"/>
      <c r="N104" s="234"/>
      <c r="O104" s="235"/>
    </row>
    <row r="105" spans="1:15" s="138" customFormat="1" x14ac:dyDescent="0.25">
      <c r="A105" s="212"/>
      <c r="B105" s="214"/>
      <c r="C105" s="215">
        <v>0</v>
      </c>
      <c r="D105" s="215">
        <v>0</v>
      </c>
      <c r="E105" s="215">
        <v>0</v>
      </c>
      <c r="F105" s="215">
        <v>0</v>
      </c>
      <c r="G105" s="213">
        <v>0</v>
      </c>
      <c r="H105" s="252">
        <f t="shared" si="11"/>
        <v>183687.41</v>
      </c>
      <c r="I105" s="214"/>
      <c r="J105" s="294"/>
      <c r="K105" s="234"/>
      <c r="L105" s="234"/>
      <c r="M105" s="234"/>
      <c r="N105" s="234"/>
      <c r="O105" s="235"/>
    </row>
    <row r="106" spans="1:15" s="138" customFormat="1" x14ac:dyDescent="0.25">
      <c r="A106" s="212"/>
      <c r="B106" s="214"/>
      <c r="C106" s="215">
        <v>0</v>
      </c>
      <c r="D106" s="215">
        <v>0</v>
      </c>
      <c r="E106" s="215">
        <v>0</v>
      </c>
      <c r="F106" s="215">
        <v>0</v>
      </c>
      <c r="G106" s="213">
        <v>0</v>
      </c>
      <c r="H106" s="252">
        <f t="shared" si="11"/>
        <v>183687.41</v>
      </c>
      <c r="I106" s="214"/>
      <c r="J106" s="294"/>
      <c r="K106" s="234"/>
      <c r="L106" s="234"/>
      <c r="M106" s="234"/>
      <c r="N106" s="234"/>
      <c r="O106" s="235"/>
    </row>
    <row r="107" spans="1:15" s="138" customFormat="1" x14ac:dyDescent="0.25">
      <c r="A107" s="212"/>
      <c r="B107" s="214"/>
      <c r="C107" s="215">
        <v>0</v>
      </c>
      <c r="D107" s="215">
        <v>0</v>
      </c>
      <c r="E107" s="215">
        <v>0</v>
      </c>
      <c r="F107" s="215">
        <v>0</v>
      </c>
      <c r="G107" s="213">
        <v>0</v>
      </c>
      <c r="H107" s="252">
        <f t="shared" si="11"/>
        <v>183687.41</v>
      </c>
      <c r="I107" s="214"/>
      <c r="J107" s="294"/>
      <c r="K107" s="234"/>
      <c r="L107" s="234"/>
      <c r="M107" s="234"/>
      <c r="N107" s="234"/>
      <c r="O107" s="235"/>
    </row>
    <row r="108" spans="1:15" s="138" customFormat="1" x14ac:dyDescent="0.25">
      <c r="A108" s="212"/>
      <c r="B108" s="214"/>
      <c r="C108" s="215">
        <v>0</v>
      </c>
      <c r="D108" s="215">
        <v>0</v>
      </c>
      <c r="E108" s="215">
        <v>0</v>
      </c>
      <c r="F108" s="215">
        <v>0</v>
      </c>
      <c r="G108" s="213">
        <v>0</v>
      </c>
      <c r="H108" s="252">
        <f t="shared" si="11"/>
        <v>183687.41</v>
      </c>
      <c r="I108" s="214"/>
      <c r="J108" s="294"/>
      <c r="K108" s="234"/>
      <c r="L108" s="234"/>
      <c r="M108" s="234"/>
      <c r="N108" s="234"/>
      <c r="O108" s="235"/>
    </row>
    <row r="109" spans="1:15" s="138" customFormat="1" x14ac:dyDescent="0.25">
      <c r="A109" s="212"/>
      <c r="B109" s="214"/>
      <c r="C109" s="215">
        <v>0</v>
      </c>
      <c r="D109" s="215">
        <v>0</v>
      </c>
      <c r="E109" s="215">
        <v>0</v>
      </c>
      <c r="F109" s="215">
        <v>0</v>
      </c>
      <c r="G109" s="213">
        <v>0</v>
      </c>
      <c r="H109" s="252">
        <f t="shared" si="11"/>
        <v>183687.41</v>
      </c>
      <c r="I109" s="214"/>
      <c r="J109" s="294"/>
      <c r="K109" s="234"/>
      <c r="L109" s="234"/>
      <c r="M109" s="234"/>
      <c r="N109" s="234"/>
      <c r="O109" s="235"/>
    </row>
    <row r="110" spans="1:15" s="138" customFormat="1" x14ac:dyDescent="0.25">
      <c r="A110" s="212"/>
      <c r="B110" s="214"/>
      <c r="C110" s="215">
        <v>0</v>
      </c>
      <c r="D110" s="215">
        <v>0</v>
      </c>
      <c r="E110" s="215">
        <v>0</v>
      </c>
      <c r="F110" s="215">
        <v>0</v>
      </c>
      <c r="G110" s="213">
        <v>0</v>
      </c>
      <c r="H110" s="252">
        <f t="shared" si="11"/>
        <v>183687.41</v>
      </c>
      <c r="I110" s="214"/>
      <c r="J110" s="294"/>
      <c r="K110" s="234"/>
      <c r="L110" s="234"/>
      <c r="M110" s="234"/>
      <c r="N110" s="234"/>
      <c r="O110" s="235"/>
    </row>
    <row r="111" spans="1:15" s="138" customFormat="1" x14ac:dyDescent="0.25">
      <c r="A111" s="212"/>
      <c r="B111" s="214"/>
      <c r="C111" s="215">
        <v>0</v>
      </c>
      <c r="D111" s="215">
        <v>0</v>
      </c>
      <c r="E111" s="215">
        <v>0</v>
      </c>
      <c r="F111" s="215">
        <v>0</v>
      </c>
      <c r="G111" s="213">
        <v>0</v>
      </c>
      <c r="H111" s="252">
        <f t="shared" si="11"/>
        <v>183687.41</v>
      </c>
      <c r="I111" s="214"/>
      <c r="J111" s="294"/>
      <c r="K111" s="234"/>
      <c r="L111" s="234"/>
      <c r="M111" s="234"/>
      <c r="N111" s="234"/>
      <c r="O111" s="235"/>
    </row>
    <row r="112" spans="1:15" s="138" customFormat="1" x14ac:dyDescent="0.25">
      <c r="A112" s="212"/>
      <c r="B112" s="214"/>
      <c r="C112" s="215">
        <v>0</v>
      </c>
      <c r="D112" s="215">
        <v>0</v>
      </c>
      <c r="E112" s="215">
        <v>0</v>
      </c>
      <c r="F112" s="215">
        <v>0</v>
      </c>
      <c r="G112" s="213">
        <v>0</v>
      </c>
      <c r="H112" s="252">
        <f t="shared" si="11"/>
        <v>183687.41</v>
      </c>
      <c r="I112" s="214"/>
      <c r="J112" s="294"/>
      <c r="K112" s="234"/>
      <c r="L112" s="234"/>
      <c r="M112" s="234"/>
      <c r="N112" s="234"/>
      <c r="O112" s="235"/>
    </row>
    <row r="113" spans="1:15" s="138" customFormat="1" x14ac:dyDescent="0.25">
      <c r="A113" s="212"/>
      <c r="B113" s="214"/>
      <c r="C113" s="215">
        <v>0</v>
      </c>
      <c r="D113" s="215">
        <v>0</v>
      </c>
      <c r="E113" s="215">
        <v>0</v>
      </c>
      <c r="F113" s="215">
        <v>0</v>
      </c>
      <c r="G113" s="213">
        <v>0</v>
      </c>
      <c r="H113" s="252">
        <f t="shared" si="11"/>
        <v>183687.41</v>
      </c>
      <c r="I113" s="214"/>
      <c r="J113" s="294"/>
      <c r="K113" s="234"/>
      <c r="L113" s="234"/>
      <c r="M113" s="234"/>
      <c r="N113" s="234"/>
      <c r="O113" s="235"/>
    </row>
    <row r="114" spans="1:15" s="138" customFormat="1" x14ac:dyDescent="0.25">
      <c r="A114" s="212"/>
      <c r="B114" s="214"/>
      <c r="C114" s="215">
        <v>0</v>
      </c>
      <c r="D114" s="215">
        <v>0</v>
      </c>
      <c r="E114" s="215">
        <v>0</v>
      </c>
      <c r="F114" s="215">
        <v>0</v>
      </c>
      <c r="G114" s="213">
        <v>0</v>
      </c>
      <c r="H114" s="252">
        <f t="shared" si="11"/>
        <v>183687.41</v>
      </c>
      <c r="I114" s="214"/>
      <c r="J114" s="294"/>
      <c r="K114" s="234"/>
      <c r="L114" s="234"/>
      <c r="M114" s="234"/>
      <c r="N114" s="234"/>
      <c r="O114" s="235"/>
    </row>
    <row r="115" spans="1:15" s="138" customFormat="1" x14ac:dyDescent="0.25">
      <c r="A115" s="212"/>
      <c r="B115" s="214"/>
      <c r="C115" s="215">
        <v>0</v>
      </c>
      <c r="D115" s="215">
        <v>0</v>
      </c>
      <c r="E115" s="215">
        <v>0</v>
      </c>
      <c r="F115" s="215">
        <v>0</v>
      </c>
      <c r="G115" s="213">
        <v>0</v>
      </c>
      <c r="H115" s="252">
        <f t="shared" si="11"/>
        <v>183687.41</v>
      </c>
      <c r="I115" s="214"/>
      <c r="J115" s="294"/>
      <c r="K115" s="234"/>
      <c r="L115" s="234"/>
      <c r="M115" s="234"/>
      <c r="N115" s="234"/>
      <c r="O115" s="235"/>
    </row>
    <row r="116" spans="1:15" s="138" customFormat="1" x14ac:dyDescent="0.25">
      <c r="A116" s="212"/>
      <c r="B116" s="214"/>
      <c r="C116" s="215">
        <v>0</v>
      </c>
      <c r="D116" s="215">
        <v>0</v>
      </c>
      <c r="E116" s="215">
        <v>0</v>
      </c>
      <c r="F116" s="215">
        <v>0</v>
      </c>
      <c r="G116" s="213">
        <v>0</v>
      </c>
      <c r="H116" s="252">
        <f t="shared" si="11"/>
        <v>183687.41</v>
      </c>
      <c r="I116" s="214"/>
      <c r="J116" s="294"/>
      <c r="K116" s="234"/>
      <c r="L116" s="234"/>
      <c r="M116" s="234"/>
      <c r="N116" s="234"/>
      <c r="O116" s="235"/>
    </row>
    <row r="117" spans="1:15" s="138" customFormat="1" x14ac:dyDescent="0.25">
      <c r="A117" s="212"/>
      <c r="B117" s="214"/>
      <c r="C117" s="215">
        <v>0</v>
      </c>
      <c r="D117" s="215">
        <v>0</v>
      </c>
      <c r="E117" s="215">
        <v>0</v>
      </c>
      <c r="F117" s="215">
        <v>0</v>
      </c>
      <c r="G117" s="213">
        <v>0</v>
      </c>
      <c r="H117" s="252">
        <f t="shared" si="11"/>
        <v>183687.41</v>
      </c>
      <c r="I117" s="214"/>
      <c r="J117" s="294"/>
      <c r="K117" s="234"/>
      <c r="L117" s="234"/>
      <c r="M117" s="234"/>
      <c r="N117" s="234"/>
      <c r="O117" s="235"/>
    </row>
    <row r="118" spans="1:15" x14ac:dyDescent="0.25">
      <c r="A118" s="212"/>
      <c r="B118" s="214"/>
      <c r="C118" s="215">
        <v>0</v>
      </c>
      <c r="D118" s="215">
        <v>0</v>
      </c>
      <c r="E118" s="215">
        <v>0</v>
      </c>
      <c r="F118" s="215">
        <v>0</v>
      </c>
      <c r="G118" s="213">
        <v>0</v>
      </c>
      <c r="H118" s="252">
        <f>H117+C118+D118+E118-F118-G118</f>
        <v>183687.41</v>
      </c>
      <c r="I118" s="125"/>
      <c r="J118" s="294"/>
      <c r="K118" s="236"/>
      <c r="L118" s="236"/>
      <c r="M118" s="229"/>
      <c r="N118" s="229"/>
      <c r="O118" s="230"/>
    </row>
    <row r="119" spans="1:15" s="138" customFormat="1" x14ac:dyDescent="0.25">
      <c r="A119" s="212"/>
      <c r="B119" s="214"/>
      <c r="C119" s="215">
        <v>0</v>
      </c>
      <c r="D119" s="215">
        <v>0</v>
      </c>
      <c r="E119" s="215">
        <v>0</v>
      </c>
      <c r="F119" s="215">
        <v>0</v>
      </c>
      <c r="G119" s="213">
        <v>0</v>
      </c>
      <c r="H119" s="252">
        <f t="shared" si="11"/>
        <v>183687.41</v>
      </c>
      <c r="I119" s="214"/>
      <c r="J119" s="294"/>
      <c r="K119" s="234"/>
      <c r="L119" s="234"/>
      <c r="M119" s="234"/>
      <c r="N119" s="234"/>
      <c r="O119" s="235"/>
    </row>
    <row r="120" spans="1:15" s="138" customFormat="1" x14ac:dyDescent="0.25">
      <c r="A120" s="212"/>
      <c r="B120" s="214"/>
      <c r="C120" s="215">
        <v>0</v>
      </c>
      <c r="D120" s="215">
        <v>0</v>
      </c>
      <c r="E120" s="215">
        <v>0</v>
      </c>
      <c r="F120" s="215">
        <v>0</v>
      </c>
      <c r="G120" s="213">
        <v>0</v>
      </c>
      <c r="H120" s="252">
        <f t="shared" si="11"/>
        <v>183687.41</v>
      </c>
      <c r="I120" s="214"/>
      <c r="J120" s="294"/>
      <c r="K120" s="234"/>
      <c r="L120" s="234"/>
      <c r="M120" s="234"/>
      <c r="N120" s="234"/>
      <c r="O120" s="235"/>
    </row>
    <row r="121" spans="1:15" s="138" customFormat="1" x14ac:dyDescent="0.25">
      <c r="A121" s="212"/>
      <c r="B121" s="214"/>
      <c r="C121" s="215">
        <v>0</v>
      </c>
      <c r="D121" s="215">
        <v>0</v>
      </c>
      <c r="E121" s="215">
        <v>0</v>
      </c>
      <c r="F121" s="215">
        <v>0</v>
      </c>
      <c r="G121" s="213">
        <v>0</v>
      </c>
      <c r="H121" s="252">
        <f t="shared" ref="H121:H132" si="12">H120+C121+D121+E121-F121-G121</f>
        <v>183687.41</v>
      </c>
      <c r="I121" s="214"/>
      <c r="J121" s="294"/>
      <c r="K121" s="234"/>
      <c r="L121" s="234"/>
      <c r="M121" s="234"/>
      <c r="N121" s="234"/>
      <c r="O121" s="235"/>
    </row>
    <row r="122" spans="1:15" s="138" customFormat="1" x14ac:dyDescent="0.25">
      <c r="A122" s="212"/>
      <c r="B122" s="214"/>
      <c r="C122" s="215">
        <v>0</v>
      </c>
      <c r="D122" s="215">
        <v>0</v>
      </c>
      <c r="E122" s="215">
        <v>0</v>
      </c>
      <c r="F122" s="215">
        <v>0</v>
      </c>
      <c r="G122" s="213">
        <v>0</v>
      </c>
      <c r="H122" s="252">
        <f t="shared" si="12"/>
        <v>183687.41</v>
      </c>
      <c r="I122" s="214"/>
      <c r="J122" s="294"/>
      <c r="K122" s="234"/>
      <c r="L122" s="234"/>
      <c r="M122" s="234"/>
      <c r="N122" s="234"/>
      <c r="O122" s="235"/>
    </row>
    <row r="123" spans="1:15" s="138" customFormat="1" x14ac:dyDescent="0.25">
      <c r="A123" s="212"/>
      <c r="B123" s="214"/>
      <c r="C123" s="215">
        <v>0</v>
      </c>
      <c r="D123" s="215">
        <v>0</v>
      </c>
      <c r="E123" s="215">
        <v>0</v>
      </c>
      <c r="F123" s="215">
        <v>0</v>
      </c>
      <c r="G123" s="213">
        <v>0</v>
      </c>
      <c r="H123" s="252">
        <f t="shared" si="12"/>
        <v>183687.41</v>
      </c>
      <c r="I123" s="214"/>
      <c r="J123" s="294"/>
      <c r="K123" s="234"/>
      <c r="L123" s="234"/>
      <c r="M123" s="234"/>
      <c r="N123" s="234"/>
      <c r="O123" s="235"/>
    </row>
    <row r="124" spans="1:15" s="138" customFormat="1" x14ac:dyDescent="0.25">
      <c r="A124" s="212"/>
      <c r="B124" s="214"/>
      <c r="C124" s="215">
        <v>0</v>
      </c>
      <c r="D124" s="215">
        <v>0</v>
      </c>
      <c r="E124" s="215">
        <v>0</v>
      </c>
      <c r="F124" s="215">
        <v>0</v>
      </c>
      <c r="G124" s="213">
        <v>0</v>
      </c>
      <c r="H124" s="252">
        <f t="shared" si="12"/>
        <v>183687.41</v>
      </c>
      <c r="I124" s="214"/>
      <c r="J124" s="294"/>
      <c r="K124" s="234"/>
      <c r="L124" s="234"/>
      <c r="M124" s="234"/>
      <c r="N124" s="234"/>
      <c r="O124" s="235"/>
    </row>
    <row r="125" spans="1:15" s="138" customFormat="1" x14ac:dyDescent="0.25">
      <c r="A125" s="212"/>
      <c r="B125" s="214"/>
      <c r="C125" s="215">
        <v>0</v>
      </c>
      <c r="D125" s="215">
        <v>0</v>
      </c>
      <c r="E125" s="215">
        <v>0</v>
      </c>
      <c r="F125" s="215">
        <v>0</v>
      </c>
      <c r="G125" s="213">
        <v>0</v>
      </c>
      <c r="H125" s="252">
        <f t="shared" si="12"/>
        <v>183687.41</v>
      </c>
      <c r="I125" s="214"/>
      <c r="J125" s="294"/>
      <c r="K125" s="234"/>
      <c r="L125" s="234"/>
      <c r="M125" s="234"/>
      <c r="N125" s="234"/>
      <c r="O125" s="235"/>
    </row>
    <row r="126" spans="1:15" s="138" customFormat="1" x14ac:dyDescent="0.25">
      <c r="A126" s="212"/>
      <c r="B126" s="214"/>
      <c r="C126" s="215">
        <v>0</v>
      </c>
      <c r="D126" s="215">
        <v>0</v>
      </c>
      <c r="E126" s="215">
        <v>0</v>
      </c>
      <c r="F126" s="215">
        <v>0</v>
      </c>
      <c r="G126" s="213">
        <v>0</v>
      </c>
      <c r="H126" s="252">
        <f t="shared" si="12"/>
        <v>183687.41</v>
      </c>
      <c r="I126" s="214"/>
      <c r="J126" s="294"/>
      <c r="K126" s="234"/>
      <c r="L126" s="234"/>
      <c r="M126" s="234"/>
      <c r="N126" s="234"/>
      <c r="O126" s="235"/>
    </row>
    <row r="127" spans="1:15" s="138" customFormat="1" x14ac:dyDescent="0.25">
      <c r="A127" s="212"/>
      <c r="B127" s="214"/>
      <c r="C127" s="215">
        <v>0</v>
      </c>
      <c r="D127" s="215">
        <v>0</v>
      </c>
      <c r="E127" s="215">
        <v>0</v>
      </c>
      <c r="F127" s="215">
        <v>0</v>
      </c>
      <c r="G127" s="213">
        <v>0</v>
      </c>
      <c r="H127" s="252">
        <f t="shared" si="12"/>
        <v>183687.41</v>
      </c>
      <c r="I127" s="214"/>
      <c r="J127" s="294"/>
      <c r="K127" s="234"/>
      <c r="L127" s="234"/>
      <c r="M127" s="234"/>
      <c r="N127" s="234"/>
      <c r="O127" s="235"/>
    </row>
    <row r="128" spans="1:15" s="138" customFormat="1" x14ac:dyDescent="0.25">
      <c r="A128" s="212"/>
      <c r="B128" s="214"/>
      <c r="C128" s="215">
        <v>0</v>
      </c>
      <c r="D128" s="215">
        <v>0</v>
      </c>
      <c r="E128" s="215">
        <v>0</v>
      </c>
      <c r="F128" s="215">
        <v>0</v>
      </c>
      <c r="G128" s="213">
        <v>0</v>
      </c>
      <c r="H128" s="252">
        <f t="shared" si="12"/>
        <v>183687.41</v>
      </c>
      <c r="I128" s="214"/>
      <c r="J128" s="294"/>
      <c r="K128" s="234"/>
      <c r="L128" s="234"/>
      <c r="M128" s="234"/>
      <c r="N128" s="234"/>
      <c r="O128" s="235"/>
    </row>
    <row r="129" spans="1:15" s="138" customFormat="1" x14ac:dyDescent="0.25">
      <c r="A129" s="212"/>
      <c r="B129" s="214"/>
      <c r="C129" s="215">
        <v>0</v>
      </c>
      <c r="D129" s="215">
        <v>0</v>
      </c>
      <c r="E129" s="215">
        <v>0</v>
      </c>
      <c r="F129" s="215">
        <v>0</v>
      </c>
      <c r="G129" s="213">
        <v>0</v>
      </c>
      <c r="H129" s="252">
        <f t="shared" si="12"/>
        <v>183687.41</v>
      </c>
      <c r="I129" s="214"/>
      <c r="J129" s="294"/>
      <c r="K129" s="234"/>
      <c r="L129" s="234"/>
      <c r="M129" s="234"/>
      <c r="N129" s="234"/>
      <c r="O129" s="235"/>
    </row>
    <row r="130" spans="1:15" x14ac:dyDescent="0.25">
      <c r="A130" s="212"/>
      <c r="B130" s="214"/>
      <c r="C130" s="215">
        <v>0</v>
      </c>
      <c r="D130" s="215">
        <v>0</v>
      </c>
      <c r="E130" s="215">
        <v>0</v>
      </c>
      <c r="F130" s="215">
        <v>0</v>
      </c>
      <c r="G130" s="213">
        <v>0</v>
      </c>
      <c r="H130" s="252">
        <f t="shared" si="12"/>
        <v>183687.41</v>
      </c>
      <c r="I130" s="125"/>
      <c r="J130" s="294"/>
      <c r="K130" s="236"/>
      <c r="L130" s="236"/>
      <c r="M130" s="229"/>
      <c r="N130" s="229"/>
      <c r="O130" s="230"/>
    </row>
    <row r="131" spans="1:15" x14ac:dyDescent="0.25">
      <c r="A131" s="212"/>
      <c r="B131" s="214"/>
      <c r="C131" s="215">
        <v>0</v>
      </c>
      <c r="D131" s="215">
        <v>0</v>
      </c>
      <c r="E131" s="215">
        <v>0</v>
      </c>
      <c r="F131" s="215">
        <v>0</v>
      </c>
      <c r="G131" s="213">
        <v>0</v>
      </c>
      <c r="H131" s="252">
        <f t="shared" si="12"/>
        <v>183687.41</v>
      </c>
      <c r="I131" s="125"/>
      <c r="J131" s="294"/>
      <c r="K131" s="236"/>
      <c r="L131" s="236"/>
      <c r="M131" s="229"/>
      <c r="N131" s="229"/>
      <c r="O131" s="230"/>
    </row>
    <row r="132" spans="1:15" x14ac:dyDescent="0.25">
      <c r="A132" s="212"/>
      <c r="B132" s="214"/>
      <c r="C132" s="215">
        <v>0</v>
      </c>
      <c r="D132" s="215">
        <v>0</v>
      </c>
      <c r="E132" s="215">
        <v>0</v>
      </c>
      <c r="F132" s="215">
        <v>0</v>
      </c>
      <c r="G132" s="213">
        <v>0</v>
      </c>
      <c r="H132" s="252">
        <f t="shared" si="12"/>
        <v>183687.41</v>
      </c>
      <c r="I132" s="125"/>
      <c r="J132" s="294"/>
      <c r="K132" s="236"/>
      <c r="L132" s="236"/>
      <c r="M132" s="229"/>
      <c r="N132" s="229"/>
      <c r="O132" s="230"/>
    </row>
    <row r="133" spans="1:15" x14ac:dyDescent="0.25">
      <c r="A133" s="212"/>
      <c r="B133" s="214"/>
      <c r="C133" s="215">
        <v>0</v>
      </c>
      <c r="D133" s="215">
        <v>0</v>
      </c>
      <c r="E133" s="215">
        <v>0</v>
      </c>
      <c r="F133" s="215">
        <v>0</v>
      </c>
      <c r="G133" s="213">
        <v>0</v>
      </c>
      <c r="H133" s="252">
        <f t="shared" ref="H133:H135" si="13">H132+C133+D133+E133-F133-G133</f>
        <v>183687.41</v>
      </c>
      <c r="I133" s="125"/>
      <c r="J133" s="294"/>
      <c r="K133" s="236"/>
      <c r="L133" s="236"/>
      <c r="M133" s="229"/>
      <c r="N133" s="229"/>
      <c r="O133" s="230"/>
    </row>
    <row r="134" spans="1:15" x14ac:dyDescent="0.25">
      <c r="A134" s="212"/>
      <c r="B134" s="214"/>
      <c r="C134" s="215">
        <v>0</v>
      </c>
      <c r="D134" s="215">
        <v>0</v>
      </c>
      <c r="E134" s="215">
        <v>0</v>
      </c>
      <c r="F134" s="215">
        <v>0</v>
      </c>
      <c r="G134" s="213">
        <v>0</v>
      </c>
      <c r="H134" s="252">
        <f t="shared" si="13"/>
        <v>183687.41</v>
      </c>
      <c r="I134" s="125"/>
      <c r="J134" s="294"/>
      <c r="K134" s="236"/>
      <c r="L134" s="236"/>
      <c r="M134" s="229"/>
      <c r="N134" s="229"/>
      <c r="O134" s="230"/>
    </row>
    <row r="135" spans="1:15" ht="15.75" thickBot="1" x14ac:dyDescent="0.3">
      <c r="A135" s="212"/>
      <c r="B135" s="214"/>
      <c r="C135" s="215">
        <v>0</v>
      </c>
      <c r="D135" s="215">
        <v>0</v>
      </c>
      <c r="E135" s="215">
        <v>0</v>
      </c>
      <c r="F135" s="215">
        <v>0</v>
      </c>
      <c r="G135" s="213">
        <v>0</v>
      </c>
      <c r="H135" s="252">
        <f t="shared" si="13"/>
        <v>183687.41</v>
      </c>
      <c r="I135" s="125"/>
      <c r="J135" s="294"/>
      <c r="K135" s="236"/>
      <c r="L135" s="236"/>
      <c r="M135" s="229"/>
      <c r="N135" s="229"/>
      <c r="O135" s="230"/>
    </row>
    <row r="136" spans="1:15" ht="15.75" thickBot="1" x14ac:dyDescent="0.3">
      <c r="A136" s="187" t="s">
        <v>27</v>
      </c>
      <c r="B136" s="188"/>
      <c r="C136" s="254">
        <f>SUM(C96:C135)</f>
        <v>202049.03999999998</v>
      </c>
      <c r="D136" s="254">
        <f>SUM(D96:D135)</f>
        <v>4.37</v>
      </c>
      <c r="E136" s="254">
        <f>SUM(E96:E135)</f>
        <v>0</v>
      </c>
      <c r="F136" s="254">
        <f>SUM(F96:F135)</f>
        <v>18366</v>
      </c>
      <c r="G136" s="254">
        <f>SUM(G96:G135)</f>
        <v>0</v>
      </c>
      <c r="H136" s="253">
        <f>C136+D136+E136-F136-G136</f>
        <v>183687.40999999997</v>
      </c>
      <c r="I136" s="125"/>
      <c r="J136" s="297"/>
      <c r="K136" s="236"/>
      <c r="L136" s="236"/>
      <c r="M136" s="229"/>
      <c r="N136" s="229"/>
      <c r="O136" s="230"/>
    </row>
    <row r="137" spans="1:15" ht="15" customHeight="1" x14ac:dyDescent="0.25">
      <c r="A137" s="474" t="s">
        <v>32</v>
      </c>
      <c r="B137" s="476" t="s">
        <v>148</v>
      </c>
      <c r="C137" s="478" t="s">
        <v>39</v>
      </c>
      <c r="D137" s="480" t="s">
        <v>9</v>
      </c>
      <c r="E137" s="480" t="s">
        <v>16</v>
      </c>
      <c r="F137" s="480" t="s">
        <v>10</v>
      </c>
      <c r="G137" s="488" t="s">
        <v>38</v>
      </c>
      <c r="H137" s="490" t="s">
        <v>40</v>
      </c>
      <c r="I137" s="491" t="s">
        <v>83</v>
      </c>
      <c r="J137" s="488" t="s">
        <v>145</v>
      </c>
      <c r="K137" s="493" t="s">
        <v>155</v>
      </c>
      <c r="L137" s="529" t="s">
        <v>146</v>
      </c>
      <c r="M137" s="531" t="s">
        <v>149</v>
      </c>
      <c r="N137" s="533" t="s">
        <v>147</v>
      </c>
      <c r="O137" s="533" t="s">
        <v>150</v>
      </c>
    </row>
    <row r="138" spans="1:15" ht="15.75" thickBot="1" x14ac:dyDescent="0.3">
      <c r="A138" s="475"/>
      <c r="B138" s="477"/>
      <c r="C138" s="479"/>
      <c r="D138" s="481"/>
      <c r="E138" s="481"/>
      <c r="F138" s="481"/>
      <c r="G138" s="489"/>
      <c r="H138" s="479"/>
      <c r="I138" s="492"/>
      <c r="J138" s="489"/>
      <c r="K138" s="494"/>
      <c r="L138" s="530"/>
      <c r="M138" s="532"/>
      <c r="N138" s="534"/>
      <c r="O138" s="534"/>
    </row>
    <row r="139" spans="1:15" x14ac:dyDescent="0.25">
      <c r="A139" s="212"/>
      <c r="B139" s="216" t="s">
        <v>76</v>
      </c>
      <c r="C139" s="259">
        <f>H136</f>
        <v>183687.40999999997</v>
      </c>
      <c r="D139" s="255">
        <v>0</v>
      </c>
      <c r="E139" s="255">
        <v>0</v>
      </c>
      <c r="F139" s="255">
        <v>0</v>
      </c>
      <c r="G139" s="255">
        <v>0</v>
      </c>
      <c r="H139" s="255">
        <f>C139+D139+E139-F139-G139</f>
        <v>183687.40999999997</v>
      </c>
      <c r="I139" s="219"/>
      <c r="J139" s="298"/>
      <c r="K139" s="240"/>
      <c r="L139" s="240"/>
      <c r="M139" s="241"/>
      <c r="N139" s="241"/>
      <c r="O139" s="242"/>
    </row>
    <row r="140" spans="1:15" s="138" customFormat="1" x14ac:dyDescent="0.25">
      <c r="A140" s="212"/>
      <c r="B140" s="214"/>
      <c r="C140" s="215">
        <v>0</v>
      </c>
      <c r="D140" s="215">
        <v>0</v>
      </c>
      <c r="E140" s="215">
        <v>0</v>
      </c>
      <c r="F140" s="215">
        <v>0</v>
      </c>
      <c r="G140" s="215">
        <v>0</v>
      </c>
      <c r="H140" s="256">
        <f>H139+C140+D140+E140-F140-G140</f>
        <v>183687.40999999997</v>
      </c>
      <c r="I140" s="214"/>
      <c r="J140" s="294"/>
      <c r="K140" s="234"/>
      <c r="L140" s="234"/>
      <c r="M140" s="234"/>
      <c r="N140" s="234"/>
      <c r="O140" s="235"/>
    </row>
    <row r="141" spans="1:15" s="138" customFormat="1" x14ac:dyDescent="0.25">
      <c r="A141" s="212"/>
      <c r="B141" s="214"/>
      <c r="C141" s="215">
        <v>0</v>
      </c>
      <c r="D141" s="215">
        <v>0</v>
      </c>
      <c r="E141" s="215">
        <v>0</v>
      </c>
      <c r="F141" s="215">
        <v>0</v>
      </c>
      <c r="G141" s="215">
        <v>0</v>
      </c>
      <c r="H141" s="256">
        <f t="shared" ref="H141:H157" si="14">H140+C141+D141+E141-F141-G141</f>
        <v>183687.40999999997</v>
      </c>
      <c r="I141" s="214"/>
      <c r="J141" s="294"/>
      <c r="K141" s="234"/>
      <c r="L141" s="234"/>
      <c r="M141" s="234"/>
      <c r="N141" s="234"/>
      <c r="O141" s="235"/>
    </row>
    <row r="142" spans="1:15" s="138" customFormat="1" x14ac:dyDescent="0.25">
      <c r="A142" s="212"/>
      <c r="B142" s="214"/>
      <c r="C142" s="215">
        <v>0</v>
      </c>
      <c r="D142" s="215">
        <v>0</v>
      </c>
      <c r="E142" s="215">
        <v>0</v>
      </c>
      <c r="F142" s="215">
        <v>0</v>
      </c>
      <c r="G142" s="215">
        <v>0</v>
      </c>
      <c r="H142" s="256">
        <f t="shared" si="14"/>
        <v>183687.40999999997</v>
      </c>
      <c r="I142" s="214"/>
      <c r="J142" s="294"/>
      <c r="K142" s="234"/>
      <c r="L142" s="234"/>
      <c r="M142" s="234"/>
      <c r="N142" s="234"/>
      <c r="O142" s="235"/>
    </row>
    <row r="143" spans="1:15" s="138" customFormat="1" x14ac:dyDescent="0.25">
      <c r="A143" s="300"/>
      <c r="B143" s="214"/>
      <c r="C143" s="215">
        <v>0</v>
      </c>
      <c r="D143" s="215">
        <v>0</v>
      </c>
      <c r="E143" s="215">
        <v>0</v>
      </c>
      <c r="F143" s="215">
        <v>0</v>
      </c>
      <c r="G143" s="215">
        <v>0</v>
      </c>
      <c r="H143" s="256">
        <f t="shared" si="14"/>
        <v>183687.40999999997</v>
      </c>
      <c r="I143" s="214"/>
      <c r="J143" s="294"/>
      <c r="K143" s="234"/>
      <c r="L143" s="234"/>
      <c r="M143" s="234"/>
      <c r="N143" s="234"/>
      <c r="O143" s="235"/>
    </row>
    <row r="144" spans="1:15" s="138" customFormat="1" x14ac:dyDescent="0.25">
      <c r="A144" s="301"/>
      <c r="B144" s="302"/>
      <c r="C144" s="303">
        <v>0</v>
      </c>
      <c r="D144" s="303">
        <v>0</v>
      </c>
      <c r="E144" s="303">
        <v>0</v>
      </c>
      <c r="F144" s="303">
        <v>0</v>
      </c>
      <c r="G144" s="303">
        <v>0</v>
      </c>
      <c r="H144" s="304">
        <f t="shared" si="14"/>
        <v>183687.40999999997</v>
      </c>
      <c r="I144" s="302"/>
      <c r="J144" s="305"/>
      <c r="K144" s="306"/>
      <c r="L144" s="234"/>
      <c r="M144" s="234"/>
      <c r="N144" s="234"/>
      <c r="O144" s="235"/>
    </row>
    <row r="145" spans="1:15" s="138" customFormat="1" x14ac:dyDescent="0.25">
      <c r="A145" s="212"/>
      <c r="B145" s="214"/>
      <c r="C145" s="215">
        <v>0</v>
      </c>
      <c r="D145" s="215">
        <v>0</v>
      </c>
      <c r="E145" s="215">
        <v>0</v>
      </c>
      <c r="F145" s="215">
        <v>0</v>
      </c>
      <c r="G145" s="215">
        <v>0</v>
      </c>
      <c r="H145" s="256">
        <f t="shared" si="14"/>
        <v>183687.40999999997</v>
      </c>
      <c r="I145" s="214"/>
      <c r="J145" s="294"/>
      <c r="K145" s="234"/>
      <c r="L145" s="234"/>
      <c r="M145" s="234"/>
      <c r="N145" s="234"/>
      <c r="O145" s="235"/>
    </row>
    <row r="146" spans="1:15" s="138" customFormat="1" x14ac:dyDescent="0.25">
      <c r="A146" s="212"/>
      <c r="B146" s="214"/>
      <c r="C146" s="215">
        <v>0</v>
      </c>
      <c r="D146" s="215">
        <v>0</v>
      </c>
      <c r="E146" s="215">
        <v>0</v>
      </c>
      <c r="F146" s="215">
        <v>0</v>
      </c>
      <c r="G146" s="215">
        <v>0</v>
      </c>
      <c r="H146" s="256">
        <f t="shared" si="14"/>
        <v>183687.40999999997</v>
      </c>
      <c r="I146" s="214"/>
      <c r="J146" s="294"/>
      <c r="K146" s="234"/>
      <c r="L146" s="234"/>
      <c r="M146" s="234"/>
      <c r="N146" s="234"/>
      <c r="O146" s="235"/>
    </row>
    <row r="147" spans="1:15" s="138" customFormat="1" x14ac:dyDescent="0.25">
      <c r="A147" s="212"/>
      <c r="B147" s="214"/>
      <c r="C147" s="215">
        <v>0</v>
      </c>
      <c r="D147" s="215">
        <v>0</v>
      </c>
      <c r="E147" s="215">
        <v>0</v>
      </c>
      <c r="F147" s="215">
        <v>0</v>
      </c>
      <c r="G147" s="215">
        <v>0</v>
      </c>
      <c r="H147" s="256">
        <f t="shared" si="14"/>
        <v>183687.40999999997</v>
      </c>
      <c r="I147" s="214"/>
      <c r="J147" s="294"/>
      <c r="K147" s="234"/>
      <c r="L147" s="234"/>
      <c r="M147" s="234"/>
      <c r="N147" s="234"/>
      <c r="O147" s="235"/>
    </row>
    <row r="148" spans="1:15" s="138" customFormat="1" x14ac:dyDescent="0.25">
      <c r="A148" s="212"/>
      <c r="B148" s="214"/>
      <c r="C148" s="215">
        <v>0</v>
      </c>
      <c r="D148" s="215">
        <v>0</v>
      </c>
      <c r="E148" s="215">
        <v>0</v>
      </c>
      <c r="F148" s="215">
        <v>0</v>
      </c>
      <c r="G148" s="215">
        <v>0</v>
      </c>
      <c r="H148" s="256">
        <f t="shared" si="14"/>
        <v>183687.40999999997</v>
      </c>
      <c r="I148" s="214"/>
      <c r="J148" s="294"/>
      <c r="K148" s="234"/>
      <c r="L148" s="234"/>
      <c r="M148" s="234"/>
      <c r="N148" s="234"/>
      <c r="O148" s="235"/>
    </row>
    <row r="149" spans="1:15" s="138" customFormat="1" x14ac:dyDescent="0.25">
      <c r="A149" s="212"/>
      <c r="B149" s="214"/>
      <c r="C149" s="215">
        <v>0</v>
      </c>
      <c r="D149" s="215">
        <v>0</v>
      </c>
      <c r="E149" s="215">
        <v>0</v>
      </c>
      <c r="F149" s="215">
        <v>0</v>
      </c>
      <c r="G149" s="215">
        <v>0</v>
      </c>
      <c r="H149" s="256">
        <f t="shared" si="14"/>
        <v>183687.40999999997</v>
      </c>
      <c r="I149" s="214"/>
      <c r="J149" s="294"/>
      <c r="K149" s="234"/>
      <c r="L149" s="234"/>
      <c r="M149" s="234"/>
      <c r="N149" s="234"/>
      <c r="O149" s="235"/>
    </row>
    <row r="150" spans="1:15" s="138" customFormat="1" x14ac:dyDescent="0.25">
      <c r="A150" s="212"/>
      <c r="B150" s="214"/>
      <c r="C150" s="215">
        <v>0</v>
      </c>
      <c r="D150" s="215">
        <v>0</v>
      </c>
      <c r="E150" s="215">
        <v>0</v>
      </c>
      <c r="F150" s="215">
        <v>0</v>
      </c>
      <c r="G150" s="215">
        <v>0</v>
      </c>
      <c r="H150" s="256">
        <f t="shared" si="14"/>
        <v>183687.40999999997</v>
      </c>
      <c r="I150" s="214"/>
      <c r="J150" s="294"/>
      <c r="K150" s="234"/>
      <c r="L150" s="234"/>
      <c r="M150" s="234"/>
      <c r="N150" s="234"/>
      <c r="O150" s="235"/>
    </row>
    <row r="151" spans="1:15" s="138" customFormat="1" x14ac:dyDescent="0.25">
      <c r="A151" s="212"/>
      <c r="B151" s="214"/>
      <c r="C151" s="215">
        <v>0</v>
      </c>
      <c r="D151" s="215">
        <v>0</v>
      </c>
      <c r="E151" s="215">
        <v>0</v>
      </c>
      <c r="F151" s="215">
        <v>0</v>
      </c>
      <c r="G151" s="215">
        <v>0</v>
      </c>
      <c r="H151" s="256">
        <f t="shared" si="14"/>
        <v>183687.40999999997</v>
      </c>
      <c r="I151" s="214"/>
      <c r="J151" s="294"/>
      <c r="K151" s="234"/>
      <c r="L151" s="234"/>
      <c r="M151" s="234"/>
      <c r="N151" s="234"/>
      <c r="O151" s="235"/>
    </row>
    <row r="152" spans="1:15" s="138" customFormat="1" x14ac:dyDescent="0.25">
      <c r="A152" s="212"/>
      <c r="B152" s="214"/>
      <c r="C152" s="215">
        <v>0</v>
      </c>
      <c r="D152" s="215">
        <v>0</v>
      </c>
      <c r="E152" s="215">
        <v>0</v>
      </c>
      <c r="F152" s="215">
        <v>0</v>
      </c>
      <c r="G152" s="215">
        <v>0</v>
      </c>
      <c r="H152" s="256">
        <f t="shared" si="14"/>
        <v>183687.40999999997</v>
      </c>
      <c r="I152" s="214"/>
      <c r="J152" s="294"/>
      <c r="K152" s="234"/>
      <c r="L152" s="234"/>
      <c r="M152" s="234"/>
      <c r="N152" s="234"/>
      <c r="O152" s="235"/>
    </row>
    <row r="153" spans="1:15" x14ac:dyDescent="0.25">
      <c r="A153" s="212"/>
      <c r="B153" s="125"/>
      <c r="C153" s="215">
        <v>0</v>
      </c>
      <c r="D153" s="215">
        <v>0</v>
      </c>
      <c r="E153" s="215">
        <v>0</v>
      </c>
      <c r="F153" s="215">
        <v>0</v>
      </c>
      <c r="G153" s="215">
        <v>0</v>
      </c>
      <c r="H153" s="256">
        <f t="shared" si="14"/>
        <v>183687.40999999997</v>
      </c>
      <c r="I153" s="125"/>
      <c r="J153" s="294"/>
      <c r="K153" s="236"/>
      <c r="L153" s="236"/>
      <c r="M153" s="229"/>
      <c r="N153" s="229"/>
      <c r="O153" s="230"/>
    </row>
    <row r="154" spans="1:15" s="138" customFormat="1" x14ac:dyDescent="0.25">
      <c r="A154" s="212"/>
      <c r="B154" s="214"/>
      <c r="C154" s="215">
        <v>0</v>
      </c>
      <c r="D154" s="215">
        <v>0</v>
      </c>
      <c r="E154" s="215">
        <v>0</v>
      </c>
      <c r="F154" s="215">
        <v>0</v>
      </c>
      <c r="G154" s="215">
        <v>0</v>
      </c>
      <c r="H154" s="256">
        <f t="shared" si="14"/>
        <v>183687.40999999997</v>
      </c>
      <c r="I154" s="214"/>
      <c r="J154" s="294"/>
      <c r="K154" s="234"/>
      <c r="L154" s="234"/>
      <c r="M154" s="234"/>
      <c r="N154" s="234"/>
      <c r="O154" s="235"/>
    </row>
    <row r="155" spans="1:15" s="138" customFormat="1" x14ac:dyDescent="0.25">
      <c r="A155" s="212"/>
      <c r="B155" s="214"/>
      <c r="C155" s="215">
        <v>0</v>
      </c>
      <c r="D155" s="215">
        <v>0</v>
      </c>
      <c r="E155" s="215">
        <v>0</v>
      </c>
      <c r="F155" s="215">
        <v>0</v>
      </c>
      <c r="G155" s="215">
        <v>0</v>
      </c>
      <c r="H155" s="256">
        <f t="shared" si="14"/>
        <v>183687.40999999997</v>
      </c>
      <c r="I155" s="214"/>
      <c r="J155" s="294"/>
      <c r="K155" s="234"/>
      <c r="L155" s="234"/>
      <c r="M155" s="234"/>
      <c r="N155" s="234"/>
      <c r="O155" s="235"/>
    </row>
    <row r="156" spans="1:15" s="138" customFormat="1" x14ac:dyDescent="0.25">
      <c r="A156" s="212"/>
      <c r="B156" s="214"/>
      <c r="C156" s="215">
        <v>0</v>
      </c>
      <c r="D156" s="215">
        <v>0</v>
      </c>
      <c r="E156" s="215">
        <v>0</v>
      </c>
      <c r="F156" s="215">
        <v>0</v>
      </c>
      <c r="G156" s="215">
        <v>0</v>
      </c>
      <c r="H156" s="256">
        <f t="shared" si="14"/>
        <v>183687.40999999997</v>
      </c>
      <c r="I156" s="214"/>
      <c r="J156" s="294"/>
      <c r="K156" s="234"/>
      <c r="L156" s="234"/>
      <c r="M156" s="234"/>
      <c r="N156" s="234"/>
      <c r="O156" s="235"/>
    </row>
    <row r="157" spans="1:15" x14ac:dyDescent="0.25">
      <c r="A157" s="212"/>
      <c r="B157" s="125"/>
      <c r="C157" s="215">
        <v>0</v>
      </c>
      <c r="D157" s="215">
        <v>0</v>
      </c>
      <c r="E157" s="215">
        <v>0</v>
      </c>
      <c r="F157" s="215">
        <v>0</v>
      </c>
      <c r="G157" s="215">
        <v>0</v>
      </c>
      <c r="H157" s="256">
        <f t="shared" si="14"/>
        <v>183687.40999999997</v>
      </c>
      <c r="I157" s="125"/>
      <c r="J157" s="294"/>
      <c r="K157" s="236"/>
      <c r="L157" s="236"/>
      <c r="M157" s="229"/>
      <c r="N157" s="229"/>
      <c r="O157" s="230"/>
    </row>
    <row r="158" spans="1:15" x14ac:dyDescent="0.25">
      <c r="A158" s="212"/>
      <c r="B158" s="125"/>
      <c r="C158" s="215">
        <v>0</v>
      </c>
      <c r="D158" s="215">
        <v>0</v>
      </c>
      <c r="E158" s="215">
        <v>0</v>
      </c>
      <c r="F158" s="215">
        <v>0</v>
      </c>
      <c r="G158" s="215">
        <v>0</v>
      </c>
      <c r="H158" s="256">
        <f t="shared" ref="H158:H164" si="15">H157+C158+D158+E158-F158-G158</f>
        <v>183687.40999999997</v>
      </c>
      <c r="I158" s="125"/>
      <c r="J158" s="294"/>
      <c r="K158" s="236"/>
      <c r="L158" s="236"/>
      <c r="M158" s="229"/>
      <c r="N158" s="229"/>
      <c r="O158" s="230"/>
    </row>
    <row r="159" spans="1:15" x14ac:dyDescent="0.25">
      <c r="A159" s="212"/>
      <c r="B159" s="214"/>
      <c r="C159" s="215">
        <v>0</v>
      </c>
      <c r="D159" s="215">
        <v>0</v>
      </c>
      <c r="E159" s="215">
        <v>0</v>
      </c>
      <c r="F159" s="215">
        <v>0</v>
      </c>
      <c r="G159" s="215">
        <v>0</v>
      </c>
      <c r="H159" s="256">
        <f t="shared" si="15"/>
        <v>183687.40999999997</v>
      </c>
      <c r="I159" s="125"/>
      <c r="J159" s="294"/>
      <c r="K159" s="236"/>
      <c r="L159" s="236"/>
      <c r="M159" s="229"/>
      <c r="N159" s="229"/>
      <c r="O159" s="230"/>
    </row>
    <row r="160" spans="1:15" x14ac:dyDescent="0.25">
      <c r="A160" s="212"/>
      <c r="B160" s="214"/>
      <c r="C160" s="215">
        <v>0</v>
      </c>
      <c r="D160" s="215">
        <v>0</v>
      </c>
      <c r="E160" s="215">
        <v>0</v>
      </c>
      <c r="F160" s="215">
        <v>0</v>
      </c>
      <c r="G160" s="215">
        <v>0</v>
      </c>
      <c r="H160" s="256">
        <f t="shared" si="15"/>
        <v>183687.40999999997</v>
      </c>
      <c r="I160" s="125"/>
      <c r="J160" s="294"/>
      <c r="K160" s="236"/>
      <c r="L160" s="236"/>
      <c r="M160" s="229"/>
      <c r="N160" s="229"/>
      <c r="O160" s="230"/>
    </row>
    <row r="161" spans="1:15" x14ac:dyDescent="0.25">
      <c r="A161" s="212"/>
      <c r="B161" s="214"/>
      <c r="C161" s="215">
        <v>0</v>
      </c>
      <c r="D161" s="215">
        <v>0</v>
      </c>
      <c r="E161" s="215">
        <v>0</v>
      </c>
      <c r="F161" s="215">
        <v>0</v>
      </c>
      <c r="G161" s="215">
        <v>0</v>
      </c>
      <c r="H161" s="256">
        <f t="shared" si="15"/>
        <v>183687.40999999997</v>
      </c>
      <c r="I161" s="125"/>
      <c r="J161" s="294"/>
      <c r="K161" s="236"/>
      <c r="L161" s="236"/>
      <c r="M161" s="229"/>
      <c r="N161" s="229"/>
      <c r="O161" s="230"/>
    </row>
    <row r="162" spans="1:15" s="138" customFormat="1" x14ac:dyDescent="0.25">
      <c r="A162" s="212"/>
      <c r="B162" s="125"/>
      <c r="C162" s="215">
        <v>0</v>
      </c>
      <c r="D162" s="215">
        <v>0</v>
      </c>
      <c r="E162" s="215">
        <v>0</v>
      </c>
      <c r="F162" s="215">
        <v>0</v>
      </c>
      <c r="G162" s="215">
        <v>0</v>
      </c>
      <c r="H162" s="256">
        <f t="shared" si="15"/>
        <v>183687.40999999997</v>
      </c>
      <c r="I162" s="214"/>
      <c r="J162" s="294"/>
      <c r="K162" s="234"/>
      <c r="L162" s="234"/>
      <c r="M162" s="234"/>
      <c r="N162" s="234"/>
      <c r="O162" s="235"/>
    </row>
    <row r="163" spans="1:15" s="138" customFormat="1" x14ac:dyDescent="0.25">
      <c r="A163" s="212"/>
      <c r="B163" s="125"/>
      <c r="C163" s="215">
        <v>0</v>
      </c>
      <c r="D163" s="215">
        <v>0</v>
      </c>
      <c r="E163" s="215">
        <v>0</v>
      </c>
      <c r="F163" s="215">
        <v>0</v>
      </c>
      <c r="G163" s="215">
        <v>0</v>
      </c>
      <c r="H163" s="256">
        <f t="shared" si="15"/>
        <v>183687.40999999997</v>
      </c>
      <c r="I163" s="214"/>
      <c r="J163" s="294"/>
      <c r="K163" s="234"/>
      <c r="L163" s="234"/>
      <c r="M163" s="234"/>
      <c r="N163" s="234"/>
      <c r="O163" s="235"/>
    </row>
    <row r="164" spans="1:15" s="138" customFormat="1" x14ac:dyDescent="0.25">
      <c r="A164" s="212"/>
      <c r="B164" s="214"/>
      <c r="C164" s="215">
        <v>0</v>
      </c>
      <c r="D164" s="215">
        <v>0</v>
      </c>
      <c r="E164" s="215">
        <v>0</v>
      </c>
      <c r="F164" s="215">
        <v>0</v>
      </c>
      <c r="G164" s="215">
        <v>0</v>
      </c>
      <c r="H164" s="256">
        <f t="shared" si="15"/>
        <v>183687.40999999997</v>
      </c>
      <c r="I164" s="214"/>
      <c r="J164" s="294"/>
      <c r="K164" s="234"/>
      <c r="L164" s="234"/>
      <c r="M164" s="234"/>
      <c r="N164" s="234"/>
      <c r="O164" s="235"/>
    </row>
    <row r="165" spans="1:15" s="138" customFormat="1" x14ac:dyDescent="0.25">
      <c r="A165" s="212"/>
      <c r="B165" s="214"/>
      <c r="C165" s="215">
        <v>0</v>
      </c>
      <c r="D165" s="215">
        <v>0</v>
      </c>
      <c r="E165" s="215">
        <v>0</v>
      </c>
      <c r="F165" s="215">
        <v>0</v>
      </c>
      <c r="G165" s="215">
        <v>0</v>
      </c>
      <c r="H165" s="256">
        <f t="shared" ref="H165:H174" si="16">H164+C165+D165+E165-F165-G165</f>
        <v>183687.40999999997</v>
      </c>
      <c r="I165" s="214"/>
      <c r="J165" s="294"/>
      <c r="K165" s="234"/>
      <c r="L165" s="234"/>
      <c r="M165" s="234"/>
      <c r="N165" s="234"/>
      <c r="O165" s="235"/>
    </row>
    <row r="166" spans="1:15" s="138" customFormat="1" x14ac:dyDescent="0.25">
      <c r="A166" s="212"/>
      <c r="B166" s="214"/>
      <c r="C166" s="215">
        <v>0</v>
      </c>
      <c r="D166" s="215">
        <v>0</v>
      </c>
      <c r="E166" s="215">
        <v>0</v>
      </c>
      <c r="F166" s="215">
        <v>0</v>
      </c>
      <c r="G166" s="215">
        <v>0</v>
      </c>
      <c r="H166" s="256">
        <f t="shared" si="16"/>
        <v>183687.40999999997</v>
      </c>
      <c r="I166" s="214"/>
      <c r="J166" s="294"/>
      <c r="K166" s="234"/>
      <c r="L166" s="234"/>
      <c r="M166" s="234"/>
      <c r="N166" s="234"/>
      <c r="O166" s="235"/>
    </row>
    <row r="167" spans="1:15" s="138" customFormat="1" x14ac:dyDescent="0.25">
      <c r="A167" s="212"/>
      <c r="B167" s="214"/>
      <c r="C167" s="215">
        <v>0</v>
      </c>
      <c r="D167" s="215">
        <v>0</v>
      </c>
      <c r="E167" s="215">
        <v>0</v>
      </c>
      <c r="F167" s="215">
        <v>0</v>
      </c>
      <c r="G167" s="215">
        <v>0</v>
      </c>
      <c r="H167" s="256">
        <f t="shared" si="16"/>
        <v>183687.40999999997</v>
      </c>
      <c r="I167" s="214"/>
      <c r="J167" s="294"/>
      <c r="K167" s="234"/>
      <c r="L167" s="234"/>
      <c r="M167" s="234"/>
      <c r="N167" s="234"/>
      <c r="O167" s="235"/>
    </row>
    <row r="168" spans="1:15" s="138" customFormat="1" x14ac:dyDescent="0.25">
      <c r="A168" s="212"/>
      <c r="B168" s="214"/>
      <c r="C168" s="215">
        <v>0</v>
      </c>
      <c r="D168" s="215">
        <v>0</v>
      </c>
      <c r="E168" s="215">
        <v>0</v>
      </c>
      <c r="F168" s="215">
        <v>0</v>
      </c>
      <c r="G168" s="215">
        <v>0</v>
      </c>
      <c r="H168" s="256">
        <f t="shared" si="16"/>
        <v>183687.40999999997</v>
      </c>
      <c r="I168" s="214"/>
      <c r="J168" s="294"/>
      <c r="K168" s="234"/>
      <c r="L168" s="234"/>
      <c r="M168" s="234"/>
      <c r="N168" s="234"/>
      <c r="O168" s="235"/>
    </row>
    <row r="169" spans="1:15" s="138" customFormat="1" x14ac:dyDescent="0.25">
      <c r="A169" s="212"/>
      <c r="B169" s="214"/>
      <c r="C169" s="215">
        <v>0</v>
      </c>
      <c r="D169" s="215">
        <v>0</v>
      </c>
      <c r="E169" s="215">
        <v>0</v>
      </c>
      <c r="F169" s="215">
        <v>0</v>
      </c>
      <c r="G169" s="215">
        <v>0</v>
      </c>
      <c r="H169" s="256">
        <f t="shared" si="16"/>
        <v>183687.40999999997</v>
      </c>
      <c r="I169" s="214"/>
      <c r="J169" s="294"/>
      <c r="K169" s="234"/>
      <c r="L169" s="234"/>
      <c r="M169" s="234"/>
      <c r="N169" s="234"/>
      <c r="O169" s="235"/>
    </row>
    <row r="170" spans="1:15" s="138" customFormat="1" x14ac:dyDescent="0.25">
      <c r="A170" s="212"/>
      <c r="B170" s="214"/>
      <c r="C170" s="215">
        <v>0</v>
      </c>
      <c r="D170" s="215">
        <v>0</v>
      </c>
      <c r="E170" s="215">
        <v>0</v>
      </c>
      <c r="F170" s="215">
        <v>0</v>
      </c>
      <c r="G170" s="215">
        <v>0</v>
      </c>
      <c r="H170" s="256">
        <f t="shared" si="16"/>
        <v>183687.40999999997</v>
      </c>
      <c r="I170" s="214"/>
      <c r="J170" s="294"/>
      <c r="K170" s="234"/>
      <c r="L170" s="234"/>
      <c r="M170" s="234"/>
      <c r="N170" s="234"/>
      <c r="O170" s="235"/>
    </row>
    <row r="171" spans="1:15" s="138" customFormat="1" x14ac:dyDescent="0.25">
      <c r="A171" s="212"/>
      <c r="B171" s="214"/>
      <c r="C171" s="215">
        <v>0</v>
      </c>
      <c r="D171" s="215">
        <v>0</v>
      </c>
      <c r="E171" s="215">
        <v>0</v>
      </c>
      <c r="F171" s="215">
        <v>0</v>
      </c>
      <c r="G171" s="215">
        <v>0</v>
      </c>
      <c r="H171" s="256">
        <f t="shared" si="16"/>
        <v>183687.40999999997</v>
      </c>
      <c r="I171" s="214"/>
      <c r="J171" s="294"/>
      <c r="K171" s="234"/>
      <c r="L171" s="234"/>
      <c r="M171" s="234"/>
      <c r="N171" s="234"/>
      <c r="O171" s="235"/>
    </row>
    <row r="172" spans="1:15" s="138" customFormat="1" x14ac:dyDescent="0.25">
      <c r="A172" s="212"/>
      <c r="B172" s="214"/>
      <c r="C172" s="215">
        <v>0</v>
      </c>
      <c r="D172" s="215">
        <v>0</v>
      </c>
      <c r="E172" s="215">
        <v>0</v>
      </c>
      <c r="F172" s="215">
        <v>0</v>
      </c>
      <c r="G172" s="215">
        <v>0</v>
      </c>
      <c r="H172" s="256">
        <f t="shared" si="16"/>
        <v>183687.40999999997</v>
      </c>
      <c r="I172" s="214"/>
      <c r="J172" s="294"/>
      <c r="K172" s="234"/>
      <c r="L172" s="234"/>
      <c r="M172" s="234"/>
      <c r="N172" s="234"/>
      <c r="O172" s="235"/>
    </row>
    <row r="173" spans="1:15" x14ac:dyDescent="0.25">
      <c r="A173" s="212"/>
      <c r="B173" s="125"/>
      <c r="C173" s="215">
        <v>0</v>
      </c>
      <c r="D173" s="215">
        <v>0</v>
      </c>
      <c r="E173" s="215">
        <v>0</v>
      </c>
      <c r="F173" s="215">
        <v>0</v>
      </c>
      <c r="G173" s="215">
        <v>0</v>
      </c>
      <c r="H173" s="256">
        <f t="shared" si="16"/>
        <v>183687.40999999997</v>
      </c>
      <c r="I173" s="125"/>
      <c r="J173" s="294"/>
      <c r="K173" s="236"/>
      <c r="L173" s="236"/>
      <c r="M173" s="229"/>
      <c r="N173" s="229"/>
      <c r="O173" s="230"/>
    </row>
    <row r="174" spans="1:15" s="138" customFormat="1" x14ac:dyDescent="0.25">
      <c r="A174" s="212"/>
      <c r="B174" s="214"/>
      <c r="C174" s="215">
        <v>0</v>
      </c>
      <c r="D174" s="215">
        <v>0</v>
      </c>
      <c r="E174" s="215">
        <v>0</v>
      </c>
      <c r="F174" s="215">
        <v>0</v>
      </c>
      <c r="G174" s="215">
        <v>0</v>
      </c>
      <c r="H174" s="256">
        <f t="shared" si="16"/>
        <v>183687.40999999997</v>
      </c>
      <c r="I174" s="214"/>
      <c r="J174" s="294"/>
      <c r="K174" s="234"/>
      <c r="L174" s="234"/>
      <c r="M174" s="234"/>
      <c r="N174" s="234"/>
      <c r="O174" s="235"/>
    </row>
    <row r="175" spans="1:15" s="138" customFormat="1" x14ac:dyDescent="0.25">
      <c r="A175" s="212"/>
      <c r="B175" s="214"/>
      <c r="C175" s="215">
        <v>0</v>
      </c>
      <c r="D175" s="215">
        <v>0</v>
      </c>
      <c r="E175" s="215">
        <v>0</v>
      </c>
      <c r="F175" s="215">
        <v>0</v>
      </c>
      <c r="G175" s="215">
        <v>0</v>
      </c>
      <c r="H175" s="256">
        <f t="shared" ref="H175:H178" si="17">H174+C175+D175+E175-F175-G175</f>
        <v>183687.40999999997</v>
      </c>
      <c r="I175" s="214"/>
      <c r="J175" s="294"/>
      <c r="K175" s="234"/>
      <c r="L175" s="234"/>
      <c r="M175" s="234"/>
      <c r="N175" s="234"/>
      <c r="O175" s="235"/>
    </row>
    <row r="176" spans="1:15" s="138" customFormat="1" x14ac:dyDescent="0.25">
      <c r="A176" s="212"/>
      <c r="B176" s="214"/>
      <c r="C176" s="215">
        <v>0</v>
      </c>
      <c r="D176" s="215">
        <v>0</v>
      </c>
      <c r="E176" s="215">
        <v>0</v>
      </c>
      <c r="F176" s="215">
        <v>0</v>
      </c>
      <c r="G176" s="215">
        <v>0</v>
      </c>
      <c r="H176" s="256">
        <f t="shared" si="17"/>
        <v>183687.40999999997</v>
      </c>
      <c r="I176" s="214"/>
      <c r="J176" s="294"/>
      <c r="K176" s="234"/>
      <c r="L176" s="234"/>
      <c r="M176" s="234"/>
      <c r="N176" s="234"/>
      <c r="O176" s="235"/>
    </row>
    <row r="177" spans="1:15" s="138" customFormat="1" x14ac:dyDescent="0.25">
      <c r="A177" s="212"/>
      <c r="B177" s="214"/>
      <c r="C177" s="215">
        <v>0</v>
      </c>
      <c r="D177" s="215">
        <v>0</v>
      </c>
      <c r="E177" s="215">
        <v>0</v>
      </c>
      <c r="F177" s="215">
        <v>0</v>
      </c>
      <c r="G177" s="215">
        <v>0</v>
      </c>
      <c r="H177" s="256">
        <f t="shared" si="17"/>
        <v>183687.40999999997</v>
      </c>
      <c r="I177" s="214"/>
      <c r="J177" s="294"/>
      <c r="K177" s="234"/>
      <c r="L177" s="234"/>
      <c r="M177" s="234"/>
      <c r="N177" s="234"/>
      <c r="O177" s="235"/>
    </row>
    <row r="178" spans="1:15" s="138" customFormat="1" ht="15.75" thickBot="1" x14ac:dyDescent="0.3">
      <c r="A178" s="212"/>
      <c r="B178" s="214"/>
      <c r="C178" s="215">
        <v>0</v>
      </c>
      <c r="D178" s="215">
        <v>0</v>
      </c>
      <c r="E178" s="215">
        <v>0</v>
      </c>
      <c r="F178" s="215">
        <v>0</v>
      </c>
      <c r="G178" s="215">
        <v>0</v>
      </c>
      <c r="H178" s="256">
        <f t="shared" si="17"/>
        <v>183687.40999999997</v>
      </c>
      <c r="I178" s="214"/>
      <c r="J178" s="294"/>
      <c r="K178" s="234"/>
      <c r="L178" s="234"/>
      <c r="M178" s="234"/>
      <c r="N178" s="234"/>
      <c r="O178" s="235"/>
    </row>
    <row r="179" spans="1:15" ht="15.75" thickBot="1" x14ac:dyDescent="0.3">
      <c r="A179" s="189" t="s">
        <v>28</v>
      </c>
      <c r="B179" s="190"/>
      <c r="C179" s="258">
        <f>SUM(C139:C178)</f>
        <v>183687.40999999997</v>
      </c>
      <c r="D179" s="258">
        <f>SUM(D140:D178)</f>
        <v>0</v>
      </c>
      <c r="E179" s="258">
        <f>SUM(E140:E178)</f>
        <v>0</v>
      </c>
      <c r="F179" s="258">
        <f>SUM(F140:F178)</f>
        <v>0</v>
      </c>
      <c r="G179" s="258">
        <f>SUM(G139:G178)</f>
        <v>0</v>
      </c>
      <c r="H179" s="257">
        <f>C179+D179+E179-F179-G179</f>
        <v>183687.40999999997</v>
      </c>
      <c r="I179" s="135"/>
      <c r="J179" s="297"/>
      <c r="K179" s="243"/>
      <c r="L179" s="243"/>
      <c r="M179" s="244"/>
      <c r="N179" s="244"/>
      <c r="O179" s="245"/>
    </row>
    <row r="180" spans="1:15" x14ac:dyDescent="0.25">
      <c r="A180" s="130"/>
      <c r="G180" s="100"/>
      <c r="H180" s="129"/>
      <c r="J180" s="100"/>
      <c r="K180" s="129"/>
      <c r="L180" s="129"/>
    </row>
    <row r="181" spans="1:15" x14ac:dyDescent="0.25">
      <c r="A181" s="130"/>
      <c r="G181" s="100"/>
    </row>
    <row r="182" spans="1:15" x14ac:dyDescent="0.25">
      <c r="A182" s="130"/>
      <c r="G182" s="100"/>
    </row>
    <row r="183" spans="1:15" x14ac:dyDescent="0.25">
      <c r="A183" s="130"/>
      <c r="G183" s="100"/>
    </row>
    <row r="184" spans="1:15" x14ac:dyDescent="0.25">
      <c r="A184" s="130"/>
      <c r="G184" s="100"/>
    </row>
    <row r="185" spans="1:15" x14ac:dyDescent="0.25">
      <c r="A185" s="130"/>
    </row>
    <row r="186" spans="1:15" x14ac:dyDescent="0.25">
      <c r="A186" s="130"/>
    </row>
    <row r="187" spans="1:15" x14ac:dyDescent="0.25">
      <c r="A187" s="130"/>
    </row>
    <row r="188" spans="1:15" x14ac:dyDescent="0.25">
      <c r="A188" s="130"/>
    </row>
    <row r="189" spans="1:15" x14ac:dyDescent="0.25">
      <c r="A189" s="130"/>
    </row>
    <row r="190" spans="1:15" x14ac:dyDescent="0.25">
      <c r="A190" s="130"/>
      <c r="C190" s="100"/>
      <c r="D190" s="100"/>
      <c r="E190" s="100"/>
      <c r="F190" s="100"/>
      <c r="G190" s="100"/>
      <c r="J190" s="100"/>
    </row>
    <row r="191" spans="1:15" x14ac:dyDescent="0.25">
      <c r="A191" s="130"/>
      <c r="C191" s="100"/>
      <c r="D191" s="100"/>
      <c r="E191" s="100"/>
      <c r="F191" s="100"/>
      <c r="G191" s="100"/>
      <c r="J191" s="100"/>
    </row>
    <row r="192" spans="1:15" x14ac:dyDescent="0.25">
      <c r="A192" s="130"/>
      <c r="C192" s="100"/>
      <c r="D192" s="100"/>
      <c r="E192" s="100"/>
      <c r="F192" s="100"/>
      <c r="G192" s="100"/>
      <c r="J192" s="100"/>
    </row>
    <row r="193" spans="1:10" x14ac:dyDescent="0.25">
      <c r="A193" s="130"/>
      <c r="C193" s="100"/>
      <c r="D193" s="100"/>
      <c r="E193" s="100"/>
      <c r="F193" s="100"/>
      <c r="G193" s="100"/>
      <c r="J193" s="100"/>
    </row>
    <row r="194" spans="1:10" x14ac:dyDescent="0.25">
      <c r="A194" s="130"/>
      <c r="C194" s="100"/>
      <c r="D194" s="100"/>
      <c r="E194" s="100"/>
      <c r="F194" s="100"/>
      <c r="G194" s="100"/>
      <c r="J194" s="100"/>
    </row>
    <row r="195" spans="1:10" x14ac:dyDescent="0.25">
      <c r="A195" s="130"/>
      <c r="C195" s="100"/>
      <c r="D195" s="100"/>
      <c r="E195" s="100"/>
      <c r="F195" s="100"/>
      <c r="G195" s="100"/>
      <c r="J195" s="100"/>
    </row>
    <row r="196" spans="1:10" x14ac:dyDescent="0.25">
      <c r="A196" s="130"/>
      <c r="C196" s="100"/>
      <c r="D196" s="100"/>
      <c r="E196" s="100"/>
      <c r="F196" s="100"/>
      <c r="G196" s="100"/>
      <c r="J196" s="100"/>
    </row>
    <row r="197" spans="1:10" x14ac:dyDescent="0.25">
      <c r="A197" s="130"/>
      <c r="C197" s="100"/>
      <c r="D197" s="100"/>
      <c r="E197" s="100"/>
      <c r="F197" s="100"/>
      <c r="G197" s="100"/>
      <c r="J197" s="100"/>
    </row>
    <row r="198" spans="1:10" x14ac:dyDescent="0.25">
      <c r="A198" s="130"/>
      <c r="C198" s="100"/>
      <c r="D198" s="100"/>
      <c r="E198" s="100"/>
      <c r="F198" s="100"/>
      <c r="G198" s="100"/>
      <c r="J198" s="100"/>
    </row>
    <row r="199" spans="1:10" x14ac:dyDescent="0.25">
      <c r="A199" s="130"/>
      <c r="C199" s="100"/>
      <c r="D199" s="100"/>
      <c r="E199" s="100"/>
      <c r="F199" s="100"/>
      <c r="G199" s="100"/>
      <c r="J199" s="100"/>
    </row>
    <row r="200" spans="1:10" x14ac:dyDescent="0.25">
      <c r="A200" s="130"/>
      <c r="C200" s="100"/>
      <c r="D200" s="100"/>
      <c r="E200" s="100"/>
      <c r="F200" s="100"/>
      <c r="G200" s="100"/>
      <c r="J200" s="100"/>
    </row>
    <row r="201" spans="1:10" x14ac:dyDescent="0.25">
      <c r="A201" s="130"/>
      <c r="C201" s="100"/>
      <c r="D201" s="100"/>
      <c r="E201" s="100"/>
      <c r="F201" s="100"/>
      <c r="G201" s="100"/>
      <c r="J201" s="100"/>
    </row>
    <row r="202" spans="1:10" x14ac:dyDescent="0.25">
      <c r="A202" s="130"/>
      <c r="C202" s="100"/>
      <c r="D202" s="100"/>
      <c r="E202" s="100"/>
      <c r="F202" s="100"/>
      <c r="G202" s="100"/>
      <c r="J202" s="100"/>
    </row>
    <row r="203" spans="1:10" x14ac:dyDescent="0.25">
      <c r="A203" s="130"/>
      <c r="C203" s="100"/>
      <c r="D203" s="100"/>
      <c r="E203" s="100"/>
      <c r="F203" s="100"/>
      <c r="G203" s="100"/>
      <c r="J203" s="100"/>
    </row>
    <row r="204" spans="1:10" x14ac:dyDescent="0.25">
      <c r="A204" s="130"/>
      <c r="C204" s="100"/>
      <c r="D204" s="100"/>
      <c r="E204" s="100"/>
      <c r="F204" s="100"/>
      <c r="G204" s="100"/>
      <c r="J204" s="100"/>
    </row>
    <row r="205" spans="1:10" x14ac:dyDescent="0.25">
      <c r="A205" s="130"/>
      <c r="C205" s="100"/>
      <c r="D205" s="100"/>
      <c r="E205" s="100"/>
      <c r="F205" s="100"/>
      <c r="G205" s="100"/>
      <c r="J205" s="100"/>
    </row>
    <row r="206" spans="1:10" x14ac:dyDescent="0.25">
      <c r="A206" s="130"/>
      <c r="C206" s="100"/>
      <c r="D206" s="100"/>
      <c r="E206" s="100"/>
      <c r="F206" s="100"/>
      <c r="G206" s="100"/>
      <c r="J206" s="100"/>
    </row>
    <row r="207" spans="1:10" x14ac:dyDescent="0.25">
      <c r="A207" s="130"/>
      <c r="C207" s="100"/>
      <c r="D207" s="100"/>
      <c r="E207" s="100"/>
      <c r="F207" s="100"/>
      <c r="G207" s="100"/>
      <c r="J207" s="100"/>
    </row>
    <row r="208" spans="1:10" x14ac:dyDescent="0.25">
      <c r="A208" s="130"/>
      <c r="C208" s="100"/>
      <c r="D208" s="100"/>
      <c r="E208" s="100"/>
      <c r="F208" s="100"/>
      <c r="G208" s="100"/>
      <c r="J208" s="100"/>
    </row>
    <row r="209" spans="1:10" x14ac:dyDescent="0.25">
      <c r="A209" s="130"/>
      <c r="C209" s="100"/>
      <c r="D209" s="100"/>
      <c r="E209" s="100"/>
      <c r="F209" s="100"/>
      <c r="G209" s="100"/>
      <c r="J209" s="100"/>
    </row>
    <row r="210" spans="1:10" x14ac:dyDescent="0.25">
      <c r="A210" s="130"/>
      <c r="C210" s="100"/>
      <c r="D210" s="100"/>
      <c r="E210" s="100"/>
      <c r="F210" s="100"/>
      <c r="G210" s="100"/>
      <c r="J210" s="100"/>
    </row>
    <row r="211" spans="1:10" x14ac:dyDescent="0.25">
      <c r="A211" s="130"/>
      <c r="C211" s="100"/>
      <c r="D211" s="100"/>
      <c r="E211" s="100"/>
      <c r="F211" s="100"/>
      <c r="G211" s="100"/>
      <c r="J211" s="100"/>
    </row>
    <row r="212" spans="1:10" x14ac:dyDescent="0.25">
      <c r="A212" s="130"/>
      <c r="C212" s="100"/>
      <c r="D212" s="100"/>
      <c r="E212" s="100"/>
      <c r="F212" s="100"/>
      <c r="G212" s="100"/>
      <c r="J212" s="100"/>
    </row>
    <row r="213" spans="1:10" x14ac:dyDescent="0.25">
      <c r="A213" s="130"/>
      <c r="C213" s="100"/>
      <c r="D213" s="100"/>
      <c r="E213" s="100"/>
      <c r="F213" s="100"/>
      <c r="G213" s="100"/>
      <c r="J213" s="100"/>
    </row>
    <row r="214" spans="1:10" x14ac:dyDescent="0.25">
      <c r="A214" s="130"/>
      <c r="C214" s="100"/>
      <c r="D214" s="100"/>
      <c r="E214" s="100"/>
      <c r="F214" s="100"/>
      <c r="G214" s="100"/>
      <c r="J214" s="100"/>
    </row>
    <row r="215" spans="1:10" x14ac:dyDescent="0.25">
      <c r="A215" s="130"/>
      <c r="C215" s="100"/>
      <c r="D215" s="100"/>
      <c r="E215" s="100"/>
      <c r="F215" s="100"/>
      <c r="G215" s="100"/>
      <c r="J215" s="100"/>
    </row>
    <row r="216" spans="1:10" x14ac:dyDescent="0.25">
      <c r="A216" s="130"/>
      <c r="C216" s="100"/>
      <c r="D216" s="100"/>
      <c r="E216" s="100"/>
      <c r="F216" s="100"/>
      <c r="G216" s="100"/>
      <c r="J216" s="100"/>
    </row>
    <row r="217" spans="1:10" x14ac:dyDescent="0.25">
      <c r="A217" s="130"/>
      <c r="C217" s="100"/>
      <c r="D217" s="100"/>
      <c r="E217" s="100"/>
      <c r="F217" s="100"/>
      <c r="G217" s="100"/>
      <c r="J217" s="100"/>
    </row>
    <row r="218" spans="1:10" x14ac:dyDescent="0.25">
      <c r="A218" s="130"/>
      <c r="C218" s="100"/>
      <c r="D218" s="100"/>
      <c r="E218" s="100"/>
      <c r="F218" s="100"/>
      <c r="G218" s="100"/>
      <c r="J218" s="100"/>
    </row>
    <row r="219" spans="1:10" x14ac:dyDescent="0.25">
      <c r="A219" s="130"/>
      <c r="C219" s="100"/>
      <c r="D219" s="100"/>
      <c r="E219" s="100"/>
      <c r="F219" s="100"/>
      <c r="G219" s="100"/>
      <c r="J219" s="100"/>
    </row>
    <row r="220" spans="1:10" x14ac:dyDescent="0.25">
      <c r="A220" s="130"/>
      <c r="C220" s="100"/>
      <c r="D220" s="100"/>
      <c r="E220" s="100"/>
      <c r="F220" s="100"/>
      <c r="G220" s="100"/>
      <c r="J220" s="100"/>
    </row>
    <row r="221" spans="1:10" x14ac:dyDescent="0.25">
      <c r="A221" s="130"/>
      <c r="C221" s="100"/>
      <c r="D221" s="100"/>
      <c r="E221" s="100"/>
      <c r="F221" s="100"/>
      <c r="G221" s="100"/>
      <c r="J221" s="100"/>
    </row>
    <row r="222" spans="1:10" x14ac:dyDescent="0.25">
      <c r="A222" s="130"/>
      <c r="C222" s="100"/>
      <c r="D222" s="100"/>
      <c r="E222" s="100"/>
      <c r="F222" s="100"/>
      <c r="G222" s="100"/>
      <c r="J222" s="100"/>
    </row>
    <row r="223" spans="1:10" x14ac:dyDescent="0.25">
      <c r="A223" s="130"/>
      <c r="C223" s="100"/>
      <c r="D223" s="100"/>
      <c r="E223" s="100"/>
      <c r="F223" s="100"/>
      <c r="G223" s="100"/>
      <c r="J223" s="100"/>
    </row>
    <row r="224" spans="1:10" x14ac:dyDescent="0.25">
      <c r="A224" s="130"/>
      <c r="C224" s="100"/>
      <c r="D224" s="100"/>
      <c r="E224" s="100"/>
      <c r="F224" s="100"/>
      <c r="G224" s="100"/>
      <c r="J224" s="100"/>
    </row>
    <row r="225" spans="1:10" x14ac:dyDescent="0.25">
      <c r="A225" s="130"/>
      <c r="C225" s="100"/>
      <c r="D225" s="100"/>
      <c r="E225" s="100"/>
      <c r="F225" s="100"/>
      <c r="G225" s="100"/>
      <c r="J225" s="100"/>
    </row>
    <row r="226" spans="1:10" x14ac:dyDescent="0.25">
      <c r="A226" s="130"/>
      <c r="C226" s="100"/>
      <c r="D226" s="100"/>
      <c r="E226" s="100"/>
      <c r="F226" s="100"/>
      <c r="G226" s="100"/>
      <c r="J226" s="100"/>
    </row>
    <row r="227" spans="1:10" x14ac:dyDescent="0.25">
      <c r="A227" s="130"/>
      <c r="C227" s="100"/>
      <c r="D227" s="100"/>
      <c r="E227" s="100"/>
      <c r="F227" s="100"/>
      <c r="G227" s="100"/>
      <c r="J227" s="100"/>
    </row>
    <row r="228" spans="1:10" x14ac:dyDescent="0.25">
      <c r="A228" s="130"/>
      <c r="C228" s="100"/>
      <c r="D228" s="100"/>
      <c r="E228" s="100"/>
      <c r="F228" s="100"/>
      <c r="G228" s="100"/>
      <c r="J228" s="100"/>
    </row>
    <row r="229" spans="1:10" x14ac:dyDescent="0.25">
      <c r="A229" s="130"/>
      <c r="C229" s="100"/>
      <c r="D229" s="100"/>
      <c r="E229" s="100"/>
      <c r="F229" s="100"/>
      <c r="G229" s="100"/>
      <c r="J229" s="100"/>
    </row>
    <row r="230" spans="1:10" x14ac:dyDescent="0.25">
      <c r="A230" s="130"/>
      <c r="C230" s="100"/>
      <c r="D230" s="100"/>
      <c r="E230" s="100"/>
      <c r="F230" s="100"/>
      <c r="G230" s="100"/>
      <c r="J230" s="100"/>
    </row>
    <row r="231" spans="1:10" x14ac:dyDescent="0.25">
      <c r="A231" s="130"/>
      <c r="C231" s="100"/>
      <c r="D231" s="100"/>
      <c r="E231" s="100"/>
      <c r="F231" s="100"/>
      <c r="G231" s="100"/>
      <c r="J231" s="100"/>
    </row>
    <row r="232" spans="1:10" x14ac:dyDescent="0.25">
      <c r="A232" s="130"/>
      <c r="C232" s="100"/>
      <c r="D232" s="100"/>
      <c r="E232" s="100"/>
      <c r="F232" s="100"/>
      <c r="G232" s="100"/>
      <c r="J232" s="100"/>
    </row>
    <row r="233" spans="1:10" x14ac:dyDescent="0.25">
      <c r="A233" s="130"/>
      <c r="C233" s="100"/>
      <c r="D233" s="100"/>
      <c r="E233" s="100"/>
      <c r="F233" s="100"/>
      <c r="G233" s="100"/>
      <c r="J233" s="100"/>
    </row>
    <row r="234" spans="1:10" x14ac:dyDescent="0.25">
      <c r="A234" s="130"/>
      <c r="C234" s="100"/>
      <c r="D234" s="100"/>
      <c r="E234" s="100"/>
      <c r="F234" s="100"/>
      <c r="G234" s="100"/>
      <c r="J234" s="100"/>
    </row>
    <row r="235" spans="1:10" x14ac:dyDescent="0.25">
      <c r="A235" s="130"/>
      <c r="C235" s="100"/>
      <c r="D235" s="100"/>
      <c r="E235" s="100"/>
      <c r="F235" s="100"/>
      <c r="G235" s="100"/>
      <c r="J235" s="100"/>
    </row>
    <row r="236" spans="1:10" x14ac:dyDescent="0.25">
      <c r="A236" s="130"/>
      <c r="C236" s="100"/>
      <c r="D236" s="100"/>
      <c r="E236" s="100"/>
      <c r="F236" s="100"/>
      <c r="G236" s="100"/>
      <c r="J236" s="100"/>
    </row>
    <row r="237" spans="1:10" x14ac:dyDescent="0.25">
      <c r="A237" s="130"/>
      <c r="C237" s="100"/>
      <c r="D237" s="100"/>
      <c r="E237" s="100"/>
      <c r="F237" s="100"/>
      <c r="G237" s="100"/>
      <c r="J237" s="100"/>
    </row>
    <row r="238" spans="1:10" x14ac:dyDescent="0.25">
      <c r="A238" s="130"/>
      <c r="C238" s="100"/>
      <c r="D238" s="100"/>
      <c r="E238" s="100"/>
      <c r="F238" s="100"/>
      <c r="G238" s="100"/>
      <c r="J238" s="100"/>
    </row>
    <row r="239" spans="1:10" x14ac:dyDescent="0.25">
      <c r="A239" s="130"/>
      <c r="C239" s="100"/>
      <c r="D239" s="100"/>
      <c r="E239" s="100"/>
      <c r="F239" s="100"/>
      <c r="G239" s="100"/>
      <c r="J239" s="100"/>
    </row>
    <row r="240" spans="1:10" x14ac:dyDescent="0.25">
      <c r="A240" s="130"/>
      <c r="C240" s="100"/>
      <c r="D240" s="100"/>
      <c r="E240" s="100"/>
      <c r="F240" s="100"/>
      <c r="G240" s="100"/>
      <c r="J240" s="100"/>
    </row>
    <row r="241" spans="1:10" x14ac:dyDescent="0.25">
      <c r="A241" s="130"/>
      <c r="C241" s="100"/>
      <c r="D241" s="100"/>
      <c r="E241" s="100"/>
      <c r="F241" s="100"/>
      <c r="G241" s="100"/>
      <c r="J241" s="100"/>
    </row>
    <row r="242" spans="1:10" x14ac:dyDescent="0.25">
      <c r="A242" s="130"/>
      <c r="C242" s="100"/>
      <c r="D242" s="100"/>
      <c r="E242" s="100"/>
      <c r="F242" s="100"/>
      <c r="G242" s="100"/>
      <c r="J242" s="100"/>
    </row>
    <row r="243" spans="1:10" x14ac:dyDescent="0.25">
      <c r="A243" s="130"/>
      <c r="C243" s="100"/>
      <c r="D243" s="100"/>
      <c r="E243" s="100"/>
      <c r="F243" s="100"/>
      <c r="G243" s="100"/>
      <c r="J243" s="100"/>
    </row>
    <row r="244" spans="1:10" x14ac:dyDescent="0.25">
      <c r="A244" s="130"/>
      <c r="C244" s="100"/>
      <c r="D244" s="100"/>
      <c r="E244" s="100"/>
      <c r="F244" s="100"/>
      <c r="G244" s="100"/>
      <c r="J244" s="100"/>
    </row>
    <row r="245" spans="1:10" x14ac:dyDescent="0.25">
      <c r="A245" s="130"/>
      <c r="C245" s="100"/>
      <c r="D245" s="100"/>
      <c r="E245" s="100"/>
      <c r="F245" s="100"/>
      <c r="G245" s="100"/>
      <c r="J245" s="100"/>
    </row>
    <row r="246" spans="1:10" x14ac:dyDescent="0.25">
      <c r="A246" s="130"/>
      <c r="C246" s="100"/>
      <c r="D246" s="100"/>
      <c r="E246" s="100"/>
      <c r="F246" s="100"/>
      <c r="G246" s="100"/>
      <c r="J246" s="100"/>
    </row>
    <row r="247" spans="1:10" x14ac:dyDescent="0.25">
      <c r="A247" s="130"/>
      <c r="C247" s="100"/>
      <c r="D247" s="100"/>
      <c r="E247" s="100"/>
      <c r="F247" s="100"/>
      <c r="G247" s="100"/>
      <c r="J247" s="100"/>
    </row>
    <row r="248" spans="1:10" x14ac:dyDescent="0.25">
      <c r="A248" s="130"/>
      <c r="C248" s="100"/>
      <c r="D248" s="100"/>
      <c r="E248" s="100"/>
      <c r="F248" s="100"/>
      <c r="G248" s="100"/>
      <c r="J248" s="100"/>
    </row>
    <row r="249" spans="1:10" x14ac:dyDescent="0.25">
      <c r="A249" s="130"/>
      <c r="C249" s="100"/>
      <c r="D249" s="100"/>
      <c r="E249" s="100"/>
      <c r="F249" s="100"/>
      <c r="G249" s="100"/>
      <c r="J249" s="100"/>
    </row>
    <row r="250" spans="1:10" x14ac:dyDescent="0.25">
      <c r="A250" s="130"/>
      <c r="C250" s="100"/>
      <c r="D250" s="100"/>
      <c r="E250" s="100"/>
      <c r="F250" s="100"/>
      <c r="G250" s="100"/>
      <c r="J250" s="100"/>
    </row>
    <row r="251" spans="1:10" x14ac:dyDescent="0.25">
      <c r="A251" s="130"/>
      <c r="C251" s="100"/>
      <c r="D251" s="100"/>
      <c r="E251" s="100"/>
      <c r="F251" s="100"/>
      <c r="G251" s="100"/>
      <c r="J251" s="100"/>
    </row>
    <row r="252" spans="1:10" x14ac:dyDescent="0.25">
      <c r="A252" s="130"/>
      <c r="C252" s="100"/>
      <c r="D252" s="100"/>
      <c r="E252" s="100"/>
      <c r="F252" s="100"/>
      <c r="G252" s="100"/>
      <c r="J252" s="100"/>
    </row>
    <row r="253" spans="1:10" x14ac:dyDescent="0.25">
      <c r="A253" s="130"/>
      <c r="C253" s="100"/>
      <c r="D253" s="100"/>
      <c r="E253" s="100"/>
      <c r="F253" s="100"/>
      <c r="G253" s="100"/>
      <c r="J253" s="100"/>
    </row>
    <row r="254" spans="1:10" x14ac:dyDescent="0.25">
      <c r="A254" s="130"/>
      <c r="C254" s="100"/>
      <c r="D254" s="100"/>
      <c r="E254" s="100"/>
      <c r="F254" s="100"/>
      <c r="G254" s="100"/>
      <c r="J254" s="100"/>
    </row>
    <row r="255" spans="1:10" x14ac:dyDescent="0.25">
      <c r="A255" s="130"/>
      <c r="C255" s="100"/>
      <c r="D255" s="100"/>
      <c r="E255" s="100"/>
      <c r="F255" s="100"/>
      <c r="G255" s="100"/>
      <c r="J255" s="100"/>
    </row>
    <row r="256" spans="1:10" x14ac:dyDescent="0.25">
      <c r="A256" s="130"/>
      <c r="C256" s="100"/>
      <c r="D256" s="100"/>
      <c r="E256" s="100"/>
      <c r="F256" s="100"/>
      <c r="G256" s="100"/>
      <c r="J256" s="100"/>
    </row>
    <row r="257" spans="1:10" x14ac:dyDescent="0.25">
      <c r="A257" s="130"/>
      <c r="C257" s="100"/>
      <c r="D257" s="100"/>
      <c r="E257" s="100"/>
      <c r="F257" s="100"/>
      <c r="G257" s="100"/>
      <c r="J257" s="100"/>
    </row>
    <row r="258" spans="1:10" x14ac:dyDescent="0.25">
      <c r="A258" s="130"/>
      <c r="C258" s="100"/>
      <c r="D258" s="100"/>
      <c r="E258" s="100"/>
      <c r="F258" s="100"/>
      <c r="G258" s="100"/>
      <c r="J258" s="100"/>
    </row>
    <row r="259" spans="1:10" x14ac:dyDescent="0.25">
      <c r="A259" s="130"/>
      <c r="C259" s="100"/>
      <c r="D259" s="100"/>
      <c r="E259" s="100"/>
      <c r="F259" s="100"/>
      <c r="G259" s="100"/>
      <c r="J259" s="100"/>
    </row>
    <row r="260" spans="1:10" x14ac:dyDescent="0.25">
      <c r="A260" s="130"/>
      <c r="C260" s="100"/>
      <c r="D260" s="100"/>
      <c r="E260" s="100"/>
      <c r="F260" s="100"/>
      <c r="G260" s="100"/>
      <c r="J260" s="100"/>
    </row>
    <row r="261" spans="1:10" x14ac:dyDescent="0.25">
      <c r="A261" s="130"/>
      <c r="C261" s="100"/>
      <c r="D261" s="100"/>
      <c r="E261" s="100"/>
      <c r="F261" s="100"/>
      <c r="G261" s="100"/>
      <c r="J261" s="100"/>
    </row>
    <row r="262" spans="1:10" x14ac:dyDescent="0.25">
      <c r="A262" s="130"/>
      <c r="C262" s="100"/>
      <c r="D262" s="100"/>
      <c r="E262" s="100"/>
      <c r="F262" s="100"/>
      <c r="G262" s="100"/>
      <c r="J262" s="100"/>
    </row>
    <row r="263" spans="1:10" x14ac:dyDescent="0.25">
      <c r="A263" s="130"/>
      <c r="C263" s="100"/>
      <c r="D263" s="100"/>
      <c r="E263" s="100"/>
      <c r="F263" s="100"/>
      <c r="G263" s="100"/>
      <c r="J263" s="100"/>
    </row>
    <row r="264" spans="1:10" x14ac:dyDescent="0.25">
      <c r="A264" s="130"/>
      <c r="C264" s="100"/>
      <c r="D264" s="100"/>
      <c r="E264" s="100"/>
      <c r="F264" s="100"/>
      <c r="G264" s="100"/>
      <c r="J264" s="100"/>
    </row>
    <row r="265" spans="1:10" x14ac:dyDescent="0.25">
      <c r="A265" s="130"/>
      <c r="C265" s="100"/>
      <c r="D265" s="100"/>
      <c r="E265" s="100"/>
      <c r="F265" s="100"/>
      <c r="G265" s="100"/>
      <c r="J265" s="100"/>
    </row>
    <row r="266" spans="1:10" x14ac:dyDescent="0.25">
      <c r="A266" s="130"/>
      <c r="C266" s="100"/>
      <c r="D266" s="100"/>
      <c r="E266" s="100"/>
      <c r="F266" s="100"/>
      <c r="G266" s="100"/>
      <c r="J266" s="100"/>
    </row>
    <row r="267" spans="1:10" x14ac:dyDescent="0.25">
      <c r="A267" s="130"/>
      <c r="C267" s="100"/>
      <c r="D267" s="100"/>
      <c r="E267" s="100"/>
      <c r="F267" s="100"/>
      <c r="G267" s="100"/>
      <c r="J267" s="100"/>
    </row>
    <row r="268" spans="1:10" x14ac:dyDescent="0.25">
      <c r="A268" s="130"/>
      <c r="C268" s="100"/>
      <c r="D268" s="100"/>
      <c r="E268" s="100"/>
      <c r="F268" s="100"/>
      <c r="G268" s="100"/>
      <c r="J268" s="100"/>
    </row>
    <row r="269" spans="1:10" x14ac:dyDescent="0.25">
      <c r="A269" s="130"/>
      <c r="C269" s="100"/>
      <c r="D269" s="100"/>
      <c r="E269" s="100"/>
      <c r="F269" s="100"/>
      <c r="G269" s="100"/>
      <c r="J269" s="100"/>
    </row>
    <row r="270" spans="1:10" x14ac:dyDescent="0.25">
      <c r="A270" s="130"/>
      <c r="C270" s="100"/>
      <c r="D270" s="100"/>
      <c r="E270" s="100"/>
      <c r="F270" s="100"/>
      <c r="G270" s="100"/>
      <c r="J270" s="100"/>
    </row>
    <row r="271" spans="1:10" x14ac:dyDescent="0.25">
      <c r="A271" s="130"/>
      <c r="C271" s="100"/>
      <c r="D271" s="100"/>
      <c r="E271" s="100"/>
      <c r="F271" s="100"/>
      <c r="G271" s="100"/>
      <c r="J271" s="100"/>
    </row>
    <row r="272" spans="1:10" x14ac:dyDescent="0.25">
      <c r="A272" s="130"/>
      <c r="C272" s="100"/>
      <c r="D272" s="100"/>
      <c r="E272" s="100"/>
      <c r="F272" s="100"/>
      <c r="G272" s="100"/>
      <c r="J272" s="100"/>
    </row>
    <row r="273" spans="1:10" x14ac:dyDescent="0.25">
      <c r="A273" s="130"/>
      <c r="C273" s="100"/>
      <c r="D273" s="100"/>
      <c r="E273" s="100"/>
      <c r="F273" s="100"/>
      <c r="G273" s="100"/>
      <c r="J273" s="100"/>
    </row>
    <row r="274" spans="1:10" x14ac:dyDescent="0.25">
      <c r="A274" s="130"/>
      <c r="C274" s="100"/>
      <c r="D274" s="100"/>
      <c r="E274" s="100"/>
      <c r="F274" s="100"/>
      <c r="G274" s="100"/>
      <c r="J274" s="100"/>
    </row>
    <row r="275" spans="1:10" x14ac:dyDescent="0.25">
      <c r="A275" s="130"/>
      <c r="C275" s="100"/>
      <c r="D275" s="100"/>
      <c r="E275" s="100"/>
      <c r="F275" s="100"/>
      <c r="G275" s="100"/>
      <c r="J275" s="100"/>
    </row>
    <row r="276" spans="1:10" x14ac:dyDescent="0.25">
      <c r="A276" s="130"/>
      <c r="C276" s="100"/>
      <c r="D276" s="100"/>
      <c r="E276" s="100"/>
      <c r="F276" s="100"/>
      <c r="G276" s="100"/>
      <c r="J276" s="100"/>
    </row>
    <row r="277" spans="1:10" x14ac:dyDescent="0.25">
      <c r="A277" s="130"/>
      <c r="C277" s="100"/>
      <c r="D277" s="100"/>
      <c r="E277" s="100"/>
      <c r="F277" s="100"/>
      <c r="G277" s="100"/>
      <c r="J277" s="100"/>
    </row>
    <row r="278" spans="1:10" x14ac:dyDescent="0.25">
      <c r="A278" s="130"/>
      <c r="C278" s="100"/>
      <c r="D278" s="100"/>
      <c r="E278" s="100"/>
      <c r="F278" s="100"/>
      <c r="G278" s="100"/>
      <c r="J278" s="100"/>
    </row>
    <row r="279" spans="1:10" x14ac:dyDescent="0.25">
      <c r="A279" s="130"/>
      <c r="C279" s="100"/>
      <c r="D279" s="100"/>
      <c r="E279" s="100"/>
      <c r="F279" s="100"/>
      <c r="G279" s="100"/>
      <c r="J279" s="100"/>
    </row>
    <row r="280" spans="1:10" x14ac:dyDescent="0.25">
      <c r="A280" s="130"/>
      <c r="C280" s="100"/>
      <c r="D280" s="100"/>
      <c r="E280" s="100"/>
      <c r="F280" s="100"/>
      <c r="G280" s="100"/>
      <c r="J280" s="100"/>
    </row>
    <row r="281" spans="1:10" x14ac:dyDescent="0.25">
      <c r="A281" s="130"/>
      <c r="C281" s="100"/>
      <c r="D281" s="100"/>
      <c r="E281" s="100"/>
      <c r="F281" s="100"/>
      <c r="G281" s="100"/>
      <c r="J281" s="100"/>
    </row>
    <row r="282" spans="1:10" x14ac:dyDescent="0.25">
      <c r="A282" s="130"/>
      <c r="C282" s="100"/>
      <c r="D282" s="100"/>
      <c r="E282" s="100"/>
      <c r="F282" s="100"/>
      <c r="G282" s="100"/>
      <c r="J282" s="100"/>
    </row>
    <row r="283" spans="1:10" x14ac:dyDescent="0.25">
      <c r="A283" s="130"/>
      <c r="C283" s="100"/>
      <c r="D283" s="100"/>
      <c r="E283" s="100"/>
      <c r="F283" s="100"/>
      <c r="G283" s="100"/>
      <c r="J283" s="100"/>
    </row>
  </sheetData>
  <sheetProtection selectLockedCells="1"/>
  <protectedRanges>
    <protectedRange algorithmName="SHA-512" hashValue="RGmmOIeaV38Za/rZ36KtIgW/JLPDsOkwFF7Y+eimZDnlauuh0vtJuzUfbI+qzoW1siA7xpP7EEJza9f+cgjhEQ==" saltValue="uLpeDUBQ0t7l9FzHdTDvMQ==" spinCount="100000" sqref="C1:G7 H10:H50 A50:G50 H53:H93 A93:G93 H96:H136 A136:G136 H139:H178 A179:H179" name="QR FORMULAS"/>
  </protectedRanges>
  <customSheetViews>
    <customSheetView guid="{AF19E9B5-EDE5-45F0-A611-5D58BFB14BE8}" scale="85" showPageBreaks="1" fitToPage="1" topLeftCell="A152">
      <selection activeCell="C179" activeCellId="7" sqref="H10:H50 C50:G50 H53:H93 C93:G93 H96:H136 C136:G136 H139:H179 C179:G179"/>
      <rowBreaks count="2" manualBreakCount="2">
        <brk id="50" max="16383" man="1"/>
        <brk id="93" max="16383" man="1"/>
      </rowBreaks>
      <pageMargins left="0.45" right="0.45" top="1" bottom="0.25" header="0.3" footer="0.05"/>
      <printOptions horizontalCentered="1" gridLines="1"/>
      <pageSetup scale="70" fitToHeight="0" orientation="landscape" r:id="rId1"/>
      <headerFooter>
        <oddHeader>&amp;CTCEQ QUARTERLY REPORT FORM 2018</oddHeader>
        <oddFooter>&amp;LTCEQ FORM 23097</oddFooter>
      </headerFooter>
    </customSheetView>
  </customSheetViews>
  <mergeCells count="72">
    <mergeCell ref="L137:L138"/>
    <mergeCell ref="M137:M138"/>
    <mergeCell ref="N137:N138"/>
    <mergeCell ref="O137:O138"/>
    <mergeCell ref="A1:B1"/>
    <mergeCell ref="A6:B6"/>
    <mergeCell ref="A7:B7"/>
    <mergeCell ref="L51:L52"/>
    <mergeCell ref="M51:M52"/>
    <mergeCell ref="N51:N52"/>
    <mergeCell ref="O51:O52"/>
    <mergeCell ref="K94:K95"/>
    <mergeCell ref="L94:L95"/>
    <mergeCell ref="M94:M95"/>
    <mergeCell ref="N94:N95"/>
    <mergeCell ref="O94:O95"/>
    <mergeCell ref="M8:M9"/>
    <mergeCell ref="N8:N9"/>
    <mergeCell ref="H7:O7"/>
    <mergeCell ref="K1:O1"/>
    <mergeCell ref="K2:O2"/>
    <mergeCell ref="K3:O3"/>
    <mergeCell ref="K4:O4"/>
    <mergeCell ref="K5:O5"/>
    <mergeCell ref="O8:O9"/>
    <mergeCell ref="L8:L9"/>
    <mergeCell ref="J1:J2"/>
    <mergeCell ref="H8:H9"/>
    <mergeCell ref="I8:I9"/>
    <mergeCell ref="J8:J9"/>
    <mergeCell ref="K8:K9"/>
    <mergeCell ref="J94:J95"/>
    <mergeCell ref="K51:K52"/>
    <mergeCell ref="J51:J52"/>
    <mergeCell ref="F137:F138"/>
    <mergeCell ref="G137:G138"/>
    <mergeCell ref="H137:H138"/>
    <mergeCell ref="I137:I138"/>
    <mergeCell ref="J137:J138"/>
    <mergeCell ref="K137:K138"/>
    <mergeCell ref="F94:F95"/>
    <mergeCell ref="F51:F52"/>
    <mergeCell ref="G51:G52"/>
    <mergeCell ref="H51:H52"/>
    <mergeCell ref="I51:I52"/>
    <mergeCell ref="G94:G95"/>
    <mergeCell ref="H94:H95"/>
    <mergeCell ref="B94:B95"/>
    <mergeCell ref="C94:C95"/>
    <mergeCell ref="D94:D95"/>
    <mergeCell ref="E94:E95"/>
    <mergeCell ref="A137:A138"/>
    <mergeCell ref="B137:B138"/>
    <mergeCell ref="C137:C138"/>
    <mergeCell ref="D137:D138"/>
    <mergeCell ref="E137:E138"/>
    <mergeCell ref="I94:I95"/>
    <mergeCell ref="A2:B2"/>
    <mergeCell ref="A3:B3"/>
    <mergeCell ref="A8:A9"/>
    <mergeCell ref="B8:B9"/>
    <mergeCell ref="C8:C9"/>
    <mergeCell ref="F8:F9"/>
    <mergeCell ref="G8:G9"/>
    <mergeCell ref="A51:A52"/>
    <mergeCell ref="B51:B52"/>
    <mergeCell ref="C51:C52"/>
    <mergeCell ref="D51:D52"/>
    <mergeCell ref="E51:E52"/>
    <mergeCell ref="D8:D9"/>
    <mergeCell ref="E8:E9"/>
    <mergeCell ref="A94:A95"/>
  </mergeCells>
  <printOptions horizontalCentered="1" gridLines="1"/>
  <pageMargins left="0.45" right="0.45" top="1" bottom="0.25" header="0.3" footer="0.05"/>
  <pageSetup scale="64" fitToHeight="0" orientation="landscape" r:id="rId2"/>
  <headerFooter>
    <oddHeader>&amp;CTCEQ QUARTERLY REPORT FORM 2018</oddHeader>
    <oddFooter>&amp;LTCEQ FORM 23097</oddFooter>
  </headerFooter>
  <rowBreaks count="3" manualBreakCount="3">
    <brk id="50" max="16383" man="1"/>
    <brk id="93" max="16383" man="1"/>
    <brk id="136" max="16383" man="1"/>
  </rowBreaks>
  <drawing r:id="rId3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39997558519241921"/>
    <pageSetUpPr fitToPage="1"/>
  </sheetPr>
  <dimension ref="A1:P243"/>
  <sheetViews>
    <sheetView topLeftCell="A129" zoomScaleNormal="100" workbookViewId="0">
      <selection activeCell="H10" sqref="H10"/>
    </sheetView>
  </sheetViews>
  <sheetFormatPr defaultRowHeight="15" x14ac:dyDescent="0.25"/>
  <cols>
    <col min="1" max="1" width="10.28515625" style="94" bestFit="1" customWidth="1"/>
    <col min="2" max="2" width="25.140625" style="100" customWidth="1"/>
    <col min="3" max="3" width="17.140625" style="129" bestFit="1" customWidth="1"/>
    <col min="4" max="4" width="12.5703125" style="129" customWidth="1"/>
    <col min="5" max="6" width="12.42578125" style="129" customWidth="1"/>
    <col min="7" max="7" width="13" style="129" customWidth="1"/>
    <col min="8" max="8" width="11.28515625" style="100" customWidth="1"/>
    <col min="9" max="9" width="2.85546875" style="100" customWidth="1"/>
    <col min="10" max="10" width="12.7109375" style="129" bestFit="1" customWidth="1"/>
    <col min="11" max="11" width="40.5703125" style="100" customWidth="1"/>
    <col min="12" max="12" width="11.140625" style="100" bestFit="1" customWidth="1"/>
    <col min="13" max="13" width="10.7109375" style="100" bestFit="1" customWidth="1"/>
    <col min="14" max="16384" width="9.140625" style="100"/>
  </cols>
  <sheetData>
    <row r="1" spans="1:16" ht="16.5" thickTop="1" thickBot="1" x14ac:dyDescent="0.3">
      <c r="B1" s="95"/>
      <c r="C1" s="96" t="s">
        <v>37</v>
      </c>
      <c r="D1" s="97" t="s">
        <v>1</v>
      </c>
      <c r="E1" s="98" t="s">
        <v>2</v>
      </c>
      <c r="F1" s="98" t="s">
        <v>3</v>
      </c>
      <c r="G1" s="99" t="s">
        <v>4</v>
      </c>
      <c r="J1" s="101" t="s">
        <v>5</v>
      </c>
      <c r="K1" s="102" t="s">
        <v>6</v>
      </c>
    </row>
    <row r="2" spans="1:16" x14ac:dyDescent="0.25">
      <c r="A2" s="444" t="str">
        <f>ADMINISTRATOR!B4</f>
        <v>HOUSTON-GALVESTON AERCO</v>
      </c>
      <c r="B2" s="445"/>
      <c r="C2" s="103" t="s">
        <v>7</v>
      </c>
      <c r="D2" s="104">
        <f>C40</f>
        <v>5880.02</v>
      </c>
      <c r="E2" s="104">
        <f>C73+E73</f>
        <v>5880.02</v>
      </c>
      <c r="F2" s="104">
        <f>C106+E106</f>
        <v>40426</v>
      </c>
      <c r="G2" s="105">
        <f>C139+E139</f>
        <v>40926</v>
      </c>
      <c r="J2" s="151" t="s">
        <v>48</v>
      </c>
      <c r="K2" s="107" t="s">
        <v>49</v>
      </c>
    </row>
    <row r="3" spans="1:16" x14ac:dyDescent="0.25">
      <c r="A3" s="446" t="str">
        <f>ADMINISTRATOR!B5</f>
        <v>CLEAN VEHICLES PARTNERSHIP</v>
      </c>
      <c r="B3" s="447"/>
      <c r="C3" s="108" t="s">
        <v>9</v>
      </c>
      <c r="D3" s="109">
        <f>D40</f>
        <v>0</v>
      </c>
      <c r="E3" s="109">
        <f>D73</f>
        <v>0</v>
      </c>
      <c r="F3" s="109">
        <f>D106</f>
        <v>0</v>
      </c>
      <c r="G3" s="110">
        <f>D139</f>
        <v>0</v>
      </c>
      <c r="J3" s="150"/>
      <c r="K3" s="112"/>
    </row>
    <row r="4" spans="1:16" x14ac:dyDescent="0.25">
      <c r="A4" s="145" t="s">
        <v>36</v>
      </c>
      <c r="B4" s="114" t="str">
        <f>ADMINISTRATOR!B7</f>
        <v>2011-25</v>
      </c>
      <c r="C4" s="108" t="s">
        <v>16</v>
      </c>
      <c r="D4" s="109">
        <f>E40</f>
        <v>0</v>
      </c>
      <c r="E4" s="109">
        <f>E73</f>
        <v>0</v>
      </c>
      <c r="F4" s="109">
        <f>E106</f>
        <v>0</v>
      </c>
      <c r="G4" s="110">
        <f>E139</f>
        <v>0</v>
      </c>
      <c r="J4" s="115" t="s">
        <v>33</v>
      </c>
      <c r="K4" s="116">
        <v>90324</v>
      </c>
    </row>
    <row r="5" spans="1:16" x14ac:dyDescent="0.25">
      <c r="A5" s="113" t="s">
        <v>8</v>
      </c>
      <c r="B5" s="117">
        <v>2015</v>
      </c>
      <c r="C5" s="108" t="s">
        <v>10</v>
      </c>
      <c r="D5" s="109">
        <f>F40</f>
        <v>0</v>
      </c>
      <c r="E5" s="109">
        <f>F73</f>
        <v>5880.02</v>
      </c>
      <c r="F5" s="109">
        <f>F106</f>
        <v>0</v>
      </c>
      <c r="G5" s="110">
        <f>F139</f>
        <v>0</v>
      </c>
      <c r="J5" s="118" t="s">
        <v>34</v>
      </c>
      <c r="K5" s="119">
        <v>9032</v>
      </c>
    </row>
    <row r="6" spans="1:16" ht="15.75" thickBot="1" x14ac:dyDescent="0.3">
      <c r="A6" s="113"/>
      <c r="B6" s="117"/>
      <c r="C6" s="108" t="s">
        <v>38</v>
      </c>
      <c r="D6" s="120">
        <f>G40</f>
        <v>0</v>
      </c>
      <c r="E6" s="120">
        <f>G73</f>
        <v>0</v>
      </c>
      <c r="F6" s="120">
        <f>G106</f>
        <v>0</v>
      </c>
      <c r="G6" s="121">
        <f>G139</f>
        <v>0</v>
      </c>
      <c r="J6" s="122"/>
      <c r="K6" s="123"/>
    </row>
    <row r="7" spans="1:16" ht="16.5" thickTop="1" thickBot="1" x14ac:dyDescent="0.3">
      <c r="A7" s="124"/>
      <c r="B7" s="125"/>
      <c r="C7" s="126" t="s">
        <v>11</v>
      </c>
      <c r="D7" s="127">
        <f>D2+D3+D4-D5-D6</f>
        <v>5880.02</v>
      </c>
      <c r="E7" s="127">
        <f t="shared" ref="E7:G7" si="0">E2+E3+E4-E5-E6</f>
        <v>0</v>
      </c>
      <c r="F7" s="127">
        <f t="shared" si="0"/>
        <v>40426</v>
      </c>
      <c r="G7" s="146">
        <f t="shared" si="0"/>
        <v>40926</v>
      </c>
      <c r="H7" s="594" t="s">
        <v>12</v>
      </c>
      <c r="I7" s="595"/>
      <c r="J7" s="595"/>
      <c r="K7" s="596"/>
    </row>
    <row r="8" spans="1:16" ht="15.75" thickTop="1" x14ac:dyDescent="0.25">
      <c r="A8" s="597" t="s">
        <v>13</v>
      </c>
      <c r="B8" s="599" t="s">
        <v>14</v>
      </c>
      <c r="C8" s="605" t="s">
        <v>39</v>
      </c>
      <c r="D8" s="601" t="s">
        <v>9</v>
      </c>
      <c r="E8" s="601" t="s">
        <v>16</v>
      </c>
      <c r="F8" s="601" t="s">
        <v>10</v>
      </c>
      <c r="G8" s="603" t="s">
        <v>38</v>
      </c>
      <c r="H8" s="607" t="s">
        <v>40</v>
      </c>
      <c r="I8" s="609"/>
      <c r="J8" s="608" t="s">
        <v>18</v>
      </c>
      <c r="K8" s="607" t="s">
        <v>20</v>
      </c>
    </row>
    <row r="9" spans="1:16" s="128" customFormat="1" ht="15.75" thickBot="1" x14ac:dyDescent="0.3">
      <c r="A9" s="598"/>
      <c r="B9" s="600"/>
      <c r="C9" s="606"/>
      <c r="D9" s="602"/>
      <c r="E9" s="602"/>
      <c r="F9" s="602"/>
      <c r="G9" s="604"/>
      <c r="H9" s="606"/>
      <c r="I9" s="610"/>
      <c r="J9" s="600"/>
      <c r="K9" s="606"/>
      <c r="L9" s="100"/>
      <c r="M9" s="100"/>
      <c r="N9" s="100"/>
      <c r="O9" s="100"/>
      <c r="P9" s="100"/>
    </row>
    <row r="10" spans="1:16" x14ac:dyDescent="0.25">
      <c r="A10" s="507" t="s">
        <v>47</v>
      </c>
      <c r="B10" s="507"/>
      <c r="C10" s="129">
        <v>3980.02</v>
      </c>
      <c r="D10" s="129">
        <v>0</v>
      </c>
      <c r="E10" s="129">
        <v>0</v>
      </c>
      <c r="F10" s="129">
        <v>0</v>
      </c>
      <c r="G10" s="129">
        <v>0</v>
      </c>
      <c r="H10" s="129">
        <f>C10+D10+E10-F10</f>
        <v>3980.02</v>
      </c>
      <c r="J10" s="100"/>
      <c r="K10" s="142"/>
    </row>
    <row r="11" spans="1:16" x14ac:dyDescent="0.25">
      <c r="A11" s="130" t="s">
        <v>50</v>
      </c>
      <c r="B11" s="100" t="s">
        <v>51</v>
      </c>
      <c r="C11" s="129">
        <v>1900</v>
      </c>
      <c r="D11" s="129">
        <v>0</v>
      </c>
      <c r="E11" s="129">
        <v>0</v>
      </c>
      <c r="F11" s="129">
        <v>0</v>
      </c>
      <c r="G11" s="129">
        <v>0</v>
      </c>
      <c r="H11" s="129">
        <f t="shared" ref="H11:H39" si="1">H10+C11+D11+E11-F11</f>
        <v>5880.02</v>
      </c>
      <c r="J11" s="152">
        <v>42079</v>
      </c>
      <c r="K11" s="142" t="s">
        <v>52</v>
      </c>
    </row>
    <row r="12" spans="1:16" x14ac:dyDescent="0.25">
      <c r="A12" s="130"/>
      <c r="C12" s="129">
        <v>0</v>
      </c>
      <c r="D12" s="129">
        <v>0</v>
      </c>
      <c r="E12" s="129">
        <v>0</v>
      </c>
      <c r="F12" s="129">
        <v>0</v>
      </c>
      <c r="G12" s="129">
        <v>0</v>
      </c>
      <c r="H12" s="129">
        <f t="shared" si="1"/>
        <v>5880.02</v>
      </c>
      <c r="J12" s="100"/>
      <c r="K12" s="142"/>
    </row>
    <row r="13" spans="1:16" x14ac:dyDescent="0.25">
      <c r="A13" s="130"/>
      <c r="C13" s="129">
        <v>0</v>
      </c>
      <c r="D13" s="129">
        <v>0</v>
      </c>
      <c r="E13" s="129">
        <v>0</v>
      </c>
      <c r="F13" s="129">
        <v>0</v>
      </c>
      <c r="G13" s="129">
        <v>0</v>
      </c>
      <c r="H13" s="129">
        <f t="shared" si="1"/>
        <v>5880.02</v>
      </c>
      <c r="J13" s="100"/>
      <c r="K13" s="142"/>
    </row>
    <row r="14" spans="1:16" x14ac:dyDescent="0.25">
      <c r="C14" s="129">
        <v>0</v>
      </c>
      <c r="D14" s="129">
        <v>0</v>
      </c>
      <c r="E14" s="129">
        <v>0</v>
      </c>
      <c r="F14" s="129">
        <v>0</v>
      </c>
      <c r="G14" s="129">
        <v>0</v>
      </c>
      <c r="H14" s="129">
        <f t="shared" si="1"/>
        <v>5880.02</v>
      </c>
      <c r="J14" s="100"/>
      <c r="K14" s="142"/>
    </row>
    <row r="15" spans="1:16" x14ac:dyDescent="0.25">
      <c r="C15" s="129">
        <v>0</v>
      </c>
      <c r="D15" s="129">
        <v>0</v>
      </c>
      <c r="E15" s="129">
        <v>0</v>
      </c>
      <c r="F15" s="129">
        <v>0</v>
      </c>
      <c r="G15" s="129">
        <v>0</v>
      </c>
      <c r="H15" s="129">
        <f t="shared" si="1"/>
        <v>5880.02</v>
      </c>
      <c r="J15" s="100"/>
      <c r="K15" s="142"/>
    </row>
    <row r="16" spans="1:16" x14ac:dyDescent="0.25">
      <c r="C16" s="129">
        <v>0</v>
      </c>
      <c r="D16" s="129">
        <v>0</v>
      </c>
      <c r="E16" s="129">
        <v>0</v>
      </c>
      <c r="F16" s="129">
        <v>0</v>
      </c>
      <c r="G16" s="129">
        <v>0</v>
      </c>
      <c r="H16" s="129">
        <f t="shared" si="1"/>
        <v>5880.02</v>
      </c>
      <c r="J16" s="100"/>
      <c r="K16" s="142"/>
    </row>
    <row r="17" spans="1:11" x14ac:dyDescent="0.25">
      <c r="C17" s="129">
        <v>0</v>
      </c>
      <c r="D17" s="129">
        <v>0</v>
      </c>
      <c r="E17" s="129">
        <v>0</v>
      </c>
      <c r="F17" s="129">
        <v>0</v>
      </c>
      <c r="G17" s="129">
        <v>0</v>
      </c>
      <c r="H17" s="129">
        <f t="shared" si="1"/>
        <v>5880.02</v>
      </c>
      <c r="J17" s="100"/>
      <c r="K17" s="142"/>
    </row>
    <row r="18" spans="1:11" x14ac:dyDescent="0.25">
      <c r="C18" s="129">
        <v>0</v>
      </c>
      <c r="D18" s="129">
        <v>0</v>
      </c>
      <c r="E18" s="129">
        <v>0</v>
      </c>
      <c r="F18" s="129">
        <v>0</v>
      </c>
      <c r="G18" s="129">
        <v>0</v>
      </c>
      <c r="H18" s="129">
        <f t="shared" si="1"/>
        <v>5880.02</v>
      </c>
      <c r="J18" s="100"/>
      <c r="K18" s="142"/>
    </row>
    <row r="19" spans="1:11" x14ac:dyDescent="0.25">
      <c r="C19" s="129">
        <v>0</v>
      </c>
      <c r="D19" s="129">
        <v>0</v>
      </c>
      <c r="E19" s="129">
        <v>0</v>
      </c>
      <c r="F19" s="129">
        <v>0</v>
      </c>
      <c r="G19" s="129">
        <v>0</v>
      </c>
      <c r="H19" s="129">
        <f t="shared" si="1"/>
        <v>5880.02</v>
      </c>
      <c r="J19" s="100"/>
      <c r="K19" s="142"/>
    </row>
    <row r="20" spans="1:11" x14ac:dyDescent="0.25">
      <c r="C20" s="129">
        <v>0</v>
      </c>
      <c r="D20" s="129">
        <v>0</v>
      </c>
      <c r="E20" s="129">
        <v>0</v>
      </c>
      <c r="F20" s="129">
        <v>0</v>
      </c>
      <c r="G20" s="129">
        <v>0</v>
      </c>
      <c r="H20" s="129">
        <f t="shared" si="1"/>
        <v>5880.02</v>
      </c>
      <c r="J20" s="100"/>
      <c r="K20" s="142"/>
    </row>
    <row r="21" spans="1:11" x14ac:dyDescent="0.25">
      <c r="C21" s="129">
        <v>0</v>
      </c>
      <c r="D21" s="129">
        <v>0</v>
      </c>
      <c r="E21" s="129">
        <v>0</v>
      </c>
      <c r="F21" s="129">
        <v>0</v>
      </c>
      <c r="G21" s="129">
        <v>0</v>
      </c>
      <c r="H21" s="129">
        <f t="shared" si="1"/>
        <v>5880.02</v>
      </c>
      <c r="J21" s="100"/>
      <c r="K21" s="142"/>
    </row>
    <row r="22" spans="1:11" x14ac:dyDescent="0.25">
      <c r="C22" s="129">
        <v>0</v>
      </c>
      <c r="D22" s="129">
        <v>0</v>
      </c>
      <c r="E22" s="129">
        <v>0</v>
      </c>
      <c r="F22" s="129">
        <v>0</v>
      </c>
      <c r="G22" s="129">
        <v>0</v>
      </c>
      <c r="H22" s="129">
        <f t="shared" si="1"/>
        <v>5880.02</v>
      </c>
      <c r="J22" s="100"/>
      <c r="K22" s="142"/>
    </row>
    <row r="23" spans="1:11" x14ac:dyDescent="0.25">
      <c r="C23" s="129">
        <v>0</v>
      </c>
      <c r="D23" s="129">
        <v>0</v>
      </c>
      <c r="E23" s="129">
        <v>0</v>
      </c>
      <c r="F23" s="129">
        <v>0</v>
      </c>
      <c r="G23" s="129">
        <v>0</v>
      </c>
      <c r="H23" s="129">
        <f t="shared" si="1"/>
        <v>5880.02</v>
      </c>
      <c r="J23" s="100"/>
      <c r="K23" s="142"/>
    </row>
    <row r="24" spans="1:11" x14ac:dyDescent="0.25">
      <c r="C24" s="129">
        <v>0</v>
      </c>
      <c r="D24" s="129">
        <v>0</v>
      </c>
      <c r="E24" s="129">
        <v>0</v>
      </c>
      <c r="F24" s="129">
        <v>0</v>
      </c>
      <c r="G24" s="129">
        <v>0</v>
      </c>
      <c r="H24" s="129">
        <f t="shared" si="1"/>
        <v>5880.02</v>
      </c>
      <c r="J24" s="100"/>
      <c r="K24" s="142"/>
    </row>
    <row r="25" spans="1:11" x14ac:dyDescent="0.25">
      <c r="C25" s="129">
        <v>0</v>
      </c>
      <c r="D25" s="129">
        <v>0</v>
      </c>
      <c r="E25" s="129">
        <v>0</v>
      </c>
      <c r="F25" s="129">
        <v>0</v>
      </c>
      <c r="G25" s="129">
        <v>0</v>
      </c>
      <c r="H25" s="129">
        <f t="shared" si="1"/>
        <v>5880.02</v>
      </c>
      <c r="J25" s="100"/>
      <c r="K25" s="142"/>
    </row>
    <row r="26" spans="1:11" x14ac:dyDescent="0.25">
      <c r="C26" s="129">
        <v>0</v>
      </c>
      <c r="D26" s="129">
        <v>0</v>
      </c>
      <c r="E26" s="129">
        <v>0</v>
      </c>
      <c r="F26" s="129">
        <v>0</v>
      </c>
      <c r="G26" s="129">
        <v>0</v>
      </c>
      <c r="H26" s="129">
        <f t="shared" si="1"/>
        <v>5880.02</v>
      </c>
      <c r="J26" s="100"/>
      <c r="K26" s="142"/>
    </row>
    <row r="27" spans="1:11" x14ac:dyDescent="0.25">
      <c r="A27" s="130"/>
      <c r="C27" s="129">
        <v>0</v>
      </c>
      <c r="D27" s="129">
        <v>0</v>
      </c>
      <c r="E27" s="129">
        <v>0</v>
      </c>
      <c r="F27" s="129">
        <v>0</v>
      </c>
      <c r="G27" s="129">
        <v>0</v>
      </c>
      <c r="H27" s="129">
        <f t="shared" si="1"/>
        <v>5880.02</v>
      </c>
      <c r="J27" s="100"/>
      <c r="K27" s="142"/>
    </row>
    <row r="28" spans="1:11" x14ac:dyDescent="0.25">
      <c r="C28" s="129">
        <v>0</v>
      </c>
      <c r="D28" s="129">
        <v>0</v>
      </c>
      <c r="E28" s="129">
        <v>0</v>
      </c>
      <c r="F28" s="129">
        <v>0</v>
      </c>
      <c r="G28" s="129">
        <v>0</v>
      </c>
      <c r="H28" s="129">
        <f t="shared" si="1"/>
        <v>5880.02</v>
      </c>
      <c r="J28" s="100"/>
      <c r="K28" s="142"/>
    </row>
    <row r="29" spans="1:11" x14ac:dyDescent="0.25">
      <c r="C29" s="129">
        <v>0</v>
      </c>
      <c r="D29" s="129">
        <v>0</v>
      </c>
      <c r="E29" s="129">
        <v>0</v>
      </c>
      <c r="F29" s="129">
        <v>0</v>
      </c>
      <c r="G29" s="129">
        <v>0</v>
      </c>
      <c r="H29" s="129">
        <f t="shared" si="1"/>
        <v>5880.02</v>
      </c>
      <c r="J29" s="100"/>
      <c r="K29" s="142"/>
    </row>
    <row r="30" spans="1:11" x14ac:dyDescent="0.25">
      <c r="C30" s="129">
        <v>0</v>
      </c>
      <c r="D30" s="129">
        <v>0</v>
      </c>
      <c r="E30" s="129">
        <v>0</v>
      </c>
      <c r="F30" s="129">
        <v>0</v>
      </c>
      <c r="G30" s="129">
        <v>0</v>
      </c>
      <c r="H30" s="129">
        <f t="shared" si="1"/>
        <v>5880.02</v>
      </c>
      <c r="J30" s="100"/>
      <c r="K30" s="142"/>
    </row>
    <row r="31" spans="1:11" x14ac:dyDescent="0.25">
      <c r="A31" s="130"/>
      <c r="C31" s="129">
        <v>0</v>
      </c>
      <c r="D31" s="129">
        <v>0</v>
      </c>
      <c r="E31" s="129">
        <v>0</v>
      </c>
      <c r="F31" s="129">
        <v>0</v>
      </c>
      <c r="G31" s="129">
        <v>0</v>
      </c>
      <c r="H31" s="129">
        <f t="shared" si="1"/>
        <v>5880.02</v>
      </c>
      <c r="J31" s="100"/>
      <c r="K31" s="142"/>
    </row>
    <row r="32" spans="1:11" x14ac:dyDescent="0.25">
      <c r="C32" s="129">
        <v>0</v>
      </c>
      <c r="D32" s="129">
        <v>0</v>
      </c>
      <c r="E32" s="129">
        <v>0</v>
      </c>
      <c r="F32" s="129">
        <v>0</v>
      </c>
      <c r="G32" s="129">
        <v>0</v>
      </c>
      <c r="H32" s="129">
        <f t="shared" si="1"/>
        <v>5880.02</v>
      </c>
      <c r="J32" s="100"/>
      <c r="K32" s="142"/>
    </row>
    <row r="33" spans="1:11" x14ac:dyDescent="0.25">
      <c r="C33" s="129">
        <v>0</v>
      </c>
      <c r="D33" s="129">
        <v>0</v>
      </c>
      <c r="E33" s="129">
        <v>0</v>
      </c>
      <c r="F33" s="129">
        <v>0</v>
      </c>
      <c r="G33" s="129">
        <v>0</v>
      </c>
      <c r="H33" s="129">
        <f t="shared" si="1"/>
        <v>5880.02</v>
      </c>
      <c r="J33" s="100"/>
      <c r="K33" s="142"/>
    </row>
    <row r="34" spans="1:11" x14ac:dyDescent="0.25">
      <c r="C34" s="129">
        <v>0</v>
      </c>
      <c r="D34" s="129">
        <v>0</v>
      </c>
      <c r="E34" s="129">
        <v>0</v>
      </c>
      <c r="F34" s="129">
        <v>0</v>
      </c>
      <c r="G34" s="129">
        <v>0</v>
      </c>
      <c r="H34" s="129">
        <f t="shared" si="1"/>
        <v>5880.02</v>
      </c>
      <c r="J34" s="100"/>
      <c r="K34" s="142"/>
    </row>
    <row r="35" spans="1:11" x14ac:dyDescent="0.25">
      <c r="A35" s="130"/>
      <c r="C35" s="129">
        <v>0</v>
      </c>
      <c r="D35" s="129">
        <v>0</v>
      </c>
      <c r="E35" s="129">
        <v>0</v>
      </c>
      <c r="F35" s="129">
        <v>0</v>
      </c>
      <c r="G35" s="129">
        <v>0</v>
      </c>
      <c r="H35" s="129">
        <f t="shared" si="1"/>
        <v>5880.02</v>
      </c>
      <c r="J35" s="100"/>
      <c r="K35" s="142"/>
    </row>
    <row r="36" spans="1:11" x14ac:dyDescent="0.25">
      <c r="C36" s="129">
        <v>0</v>
      </c>
      <c r="D36" s="129">
        <v>0</v>
      </c>
      <c r="E36" s="129">
        <v>0</v>
      </c>
      <c r="F36" s="129">
        <v>0</v>
      </c>
      <c r="G36" s="129">
        <v>0</v>
      </c>
      <c r="H36" s="129">
        <f t="shared" si="1"/>
        <v>5880.02</v>
      </c>
      <c r="J36" s="100"/>
      <c r="K36" s="142"/>
    </row>
    <row r="37" spans="1:11" x14ac:dyDescent="0.25">
      <c r="C37" s="129">
        <v>0</v>
      </c>
      <c r="D37" s="129">
        <v>0</v>
      </c>
      <c r="E37" s="129">
        <v>0</v>
      </c>
      <c r="F37" s="129">
        <v>0</v>
      </c>
      <c r="G37" s="129">
        <v>0</v>
      </c>
      <c r="H37" s="129">
        <f t="shared" si="1"/>
        <v>5880.02</v>
      </c>
      <c r="J37" s="100"/>
      <c r="K37" s="142"/>
    </row>
    <row r="38" spans="1:11" x14ac:dyDescent="0.25">
      <c r="A38" s="130"/>
      <c r="C38" s="129">
        <v>0</v>
      </c>
      <c r="D38" s="129">
        <v>0</v>
      </c>
      <c r="E38" s="129">
        <v>0</v>
      </c>
      <c r="F38" s="129">
        <v>0</v>
      </c>
      <c r="G38" s="129">
        <v>0</v>
      </c>
      <c r="H38" s="129">
        <f t="shared" si="1"/>
        <v>5880.02</v>
      </c>
      <c r="J38" s="100"/>
      <c r="K38" s="142"/>
    </row>
    <row r="39" spans="1:11" x14ac:dyDescent="0.25">
      <c r="A39" s="130"/>
      <c r="C39" s="129">
        <v>0</v>
      </c>
      <c r="D39" s="129">
        <v>0</v>
      </c>
      <c r="E39" s="129">
        <v>0</v>
      </c>
      <c r="F39" s="129">
        <v>0</v>
      </c>
      <c r="G39" s="129">
        <v>0</v>
      </c>
      <c r="H39" s="129">
        <f t="shared" si="1"/>
        <v>5880.02</v>
      </c>
      <c r="J39" s="100"/>
      <c r="K39" s="142"/>
    </row>
    <row r="40" spans="1:11" ht="15.75" thickBot="1" x14ac:dyDescent="0.3">
      <c r="A40" s="131" t="s">
        <v>24</v>
      </c>
      <c r="B40" s="132"/>
      <c r="C40" s="133">
        <f>SUM(C10:C39)</f>
        <v>5880.02</v>
      </c>
      <c r="D40" s="133">
        <f>SUM(D10:D39)</f>
        <v>0</v>
      </c>
      <c r="E40" s="133">
        <f>SUM(E10:E39)</f>
        <v>0</v>
      </c>
      <c r="F40" s="133">
        <f>SUM(F10:F39)</f>
        <v>0</v>
      </c>
      <c r="G40" s="133">
        <f>SUM(G10:G39)</f>
        <v>0</v>
      </c>
      <c r="H40" s="133">
        <f>C40+D40+E40-F40-G40</f>
        <v>5880.02</v>
      </c>
      <c r="J40" s="134"/>
      <c r="K40" s="153" t="s">
        <v>53</v>
      </c>
    </row>
    <row r="41" spans="1:11" x14ac:dyDescent="0.25">
      <c r="A41" s="586" t="s">
        <v>25</v>
      </c>
      <c r="B41" s="588" t="s">
        <v>14</v>
      </c>
      <c r="C41" s="576" t="s">
        <v>39</v>
      </c>
      <c r="D41" s="590" t="s">
        <v>9</v>
      </c>
      <c r="E41" s="590" t="s">
        <v>16</v>
      </c>
      <c r="F41" s="574" t="s">
        <v>10</v>
      </c>
      <c r="G41" s="570" t="s">
        <v>38</v>
      </c>
      <c r="H41" s="576" t="s">
        <v>40</v>
      </c>
      <c r="I41" s="582"/>
      <c r="J41" s="578" t="s">
        <v>18</v>
      </c>
      <c r="K41" s="576" t="s">
        <v>20</v>
      </c>
    </row>
    <row r="42" spans="1:11" ht="15.75" thickBot="1" x14ac:dyDescent="0.3">
      <c r="A42" s="587"/>
      <c r="B42" s="589"/>
      <c r="C42" s="577"/>
      <c r="D42" s="591"/>
      <c r="E42" s="591"/>
      <c r="F42" s="575"/>
      <c r="G42" s="571"/>
      <c r="H42" s="577"/>
      <c r="I42" s="583"/>
      <c r="J42" s="579"/>
      <c r="K42" s="577"/>
    </row>
    <row r="43" spans="1:11" x14ac:dyDescent="0.25">
      <c r="A43" s="136"/>
      <c r="B43" s="137" t="s">
        <v>35</v>
      </c>
      <c r="C43" s="129">
        <f>H40</f>
        <v>5880.02</v>
      </c>
      <c r="D43" s="129">
        <v>0</v>
      </c>
      <c r="E43" s="129">
        <v>0</v>
      </c>
      <c r="F43" s="129">
        <v>0</v>
      </c>
      <c r="G43" s="129">
        <v>0</v>
      </c>
      <c r="H43" s="129">
        <f>C43+D43+E43-F43</f>
        <v>5880.02</v>
      </c>
      <c r="J43" s="100"/>
      <c r="K43" s="143"/>
    </row>
    <row r="44" spans="1:11" s="138" customFormat="1" x14ac:dyDescent="0.25">
      <c r="A44" s="130"/>
      <c r="C44" s="139">
        <v>0</v>
      </c>
      <c r="D44" s="139">
        <v>0</v>
      </c>
      <c r="E44" s="139">
        <v>0</v>
      </c>
      <c r="F44" s="139">
        <v>5880.02</v>
      </c>
      <c r="G44" s="129">
        <v>0</v>
      </c>
      <c r="H44" s="139">
        <f>H43+C44+D44+E44-F44</f>
        <v>0</v>
      </c>
      <c r="J44" s="154">
        <v>42096</v>
      </c>
      <c r="K44" s="144" t="s">
        <v>54</v>
      </c>
    </row>
    <row r="45" spans="1:11" s="138" customFormat="1" x14ac:dyDescent="0.25">
      <c r="A45" s="130"/>
      <c r="C45" s="139">
        <v>0</v>
      </c>
      <c r="D45" s="139">
        <v>0</v>
      </c>
      <c r="E45" s="139">
        <v>0</v>
      </c>
      <c r="F45" s="139">
        <v>0</v>
      </c>
      <c r="G45" s="129">
        <v>0</v>
      </c>
      <c r="H45" s="139">
        <f t="shared" ref="H45:H72" si="2">H44+C45+D45+E45-F45</f>
        <v>0</v>
      </c>
      <c r="K45" s="144"/>
    </row>
    <row r="46" spans="1:11" s="138" customFormat="1" x14ac:dyDescent="0.25">
      <c r="A46" s="130"/>
      <c r="C46" s="139">
        <v>0</v>
      </c>
      <c r="D46" s="139">
        <v>0</v>
      </c>
      <c r="E46" s="139">
        <v>0</v>
      </c>
      <c r="F46" s="139">
        <v>0</v>
      </c>
      <c r="G46" s="129">
        <v>0</v>
      </c>
      <c r="H46" s="139">
        <f t="shared" si="2"/>
        <v>0</v>
      </c>
      <c r="K46" s="144"/>
    </row>
    <row r="47" spans="1:11" x14ac:dyDescent="0.25">
      <c r="C47" s="139">
        <v>0</v>
      </c>
      <c r="D47" s="139">
        <v>0</v>
      </c>
      <c r="E47" s="139">
        <v>0</v>
      </c>
      <c r="F47" s="139">
        <v>0</v>
      </c>
      <c r="G47" s="129">
        <v>0</v>
      </c>
      <c r="H47" s="139">
        <f t="shared" si="2"/>
        <v>0</v>
      </c>
      <c r="J47" s="138"/>
      <c r="K47" s="143"/>
    </row>
    <row r="48" spans="1:11" s="138" customFormat="1" x14ac:dyDescent="0.25">
      <c r="A48" s="130"/>
      <c r="C48" s="139">
        <v>0</v>
      </c>
      <c r="D48" s="139">
        <v>0</v>
      </c>
      <c r="E48" s="139">
        <v>0</v>
      </c>
      <c r="F48" s="139">
        <v>0</v>
      </c>
      <c r="G48" s="129">
        <v>0</v>
      </c>
      <c r="H48" s="139">
        <f t="shared" si="2"/>
        <v>0</v>
      </c>
      <c r="K48" s="144"/>
    </row>
    <row r="49" spans="1:11" s="138" customFormat="1" x14ac:dyDescent="0.25">
      <c r="A49" s="130"/>
      <c r="C49" s="139">
        <v>0</v>
      </c>
      <c r="D49" s="139">
        <v>0</v>
      </c>
      <c r="E49" s="139">
        <v>0</v>
      </c>
      <c r="F49" s="139">
        <v>0</v>
      </c>
      <c r="G49" s="129">
        <v>0</v>
      </c>
      <c r="H49" s="139">
        <f t="shared" si="2"/>
        <v>0</v>
      </c>
      <c r="K49" s="144"/>
    </row>
    <row r="50" spans="1:11" s="138" customFormat="1" x14ac:dyDescent="0.25">
      <c r="A50" s="130"/>
      <c r="C50" s="139">
        <v>0</v>
      </c>
      <c r="D50" s="139">
        <v>0</v>
      </c>
      <c r="E50" s="139">
        <v>0</v>
      </c>
      <c r="F50" s="139">
        <v>0</v>
      </c>
      <c r="G50" s="129">
        <v>0</v>
      </c>
      <c r="H50" s="139">
        <f t="shared" si="2"/>
        <v>0</v>
      </c>
      <c r="K50" s="144"/>
    </row>
    <row r="51" spans="1:11" s="138" customFormat="1" x14ac:dyDescent="0.25">
      <c r="A51" s="130"/>
      <c r="C51" s="139">
        <v>0</v>
      </c>
      <c r="D51" s="139">
        <v>0</v>
      </c>
      <c r="E51" s="139">
        <v>0</v>
      </c>
      <c r="F51" s="139">
        <v>0</v>
      </c>
      <c r="G51" s="129">
        <v>0</v>
      </c>
      <c r="H51" s="139">
        <f t="shared" si="2"/>
        <v>0</v>
      </c>
      <c r="K51" s="144"/>
    </row>
    <row r="52" spans="1:11" s="138" customFormat="1" x14ac:dyDescent="0.25">
      <c r="A52" s="130"/>
      <c r="C52" s="139">
        <v>0</v>
      </c>
      <c r="D52" s="139">
        <v>0</v>
      </c>
      <c r="E52" s="139">
        <v>0</v>
      </c>
      <c r="F52" s="139">
        <v>0</v>
      </c>
      <c r="G52" s="129">
        <v>0</v>
      </c>
      <c r="H52" s="139">
        <f t="shared" si="2"/>
        <v>0</v>
      </c>
      <c r="K52" s="144"/>
    </row>
    <row r="53" spans="1:11" s="138" customFormat="1" x14ac:dyDescent="0.25">
      <c r="A53" s="130"/>
      <c r="C53" s="139">
        <v>0</v>
      </c>
      <c r="D53" s="139">
        <v>0</v>
      </c>
      <c r="E53" s="139">
        <v>0</v>
      </c>
      <c r="F53" s="139">
        <v>0</v>
      </c>
      <c r="G53" s="129">
        <v>0</v>
      </c>
      <c r="H53" s="139">
        <f t="shared" si="2"/>
        <v>0</v>
      </c>
      <c r="K53" s="144"/>
    </row>
    <row r="54" spans="1:11" s="138" customFormat="1" x14ac:dyDescent="0.25">
      <c r="A54" s="130"/>
      <c r="C54" s="139">
        <v>0</v>
      </c>
      <c r="D54" s="139">
        <v>0</v>
      </c>
      <c r="E54" s="139">
        <v>0</v>
      </c>
      <c r="F54" s="139">
        <v>0</v>
      </c>
      <c r="G54" s="129">
        <v>0</v>
      </c>
      <c r="H54" s="139">
        <f t="shared" si="2"/>
        <v>0</v>
      </c>
      <c r="K54" s="144"/>
    </row>
    <row r="55" spans="1:11" s="138" customFormat="1" x14ac:dyDescent="0.25">
      <c r="A55" s="130"/>
      <c r="C55" s="139">
        <v>0</v>
      </c>
      <c r="D55" s="139">
        <v>0</v>
      </c>
      <c r="E55" s="139">
        <v>0</v>
      </c>
      <c r="F55" s="139">
        <v>0</v>
      </c>
      <c r="G55" s="129">
        <v>0</v>
      </c>
      <c r="H55" s="139">
        <f t="shared" si="2"/>
        <v>0</v>
      </c>
      <c r="K55" s="144"/>
    </row>
    <row r="56" spans="1:11" s="138" customFormat="1" x14ac:dyDescent="0.25">
      <c r="A56" s="130"/>
      <c r="C56" s="139">
        <v>0</v>
      </c>
      <c r="D56" s="139">
        <v>0</v>
      </c>
      <c r="E56" s="139">
        <v>0</v>
      </c>
      <c r="F56" s="139">
        <v>0</v>
      </c>
      <c r="G56" s="129">
        <v>0</v>
      </c>
      <c r="H56" s="139">
        <f t="shared" si="2"/>
        <v>0</v>
      </c>
      <c r="K56" s="144"/>
    </row>
    <row r="57" spans="1:11" s="138" customFormat="1" x14ac:dyDescent="0.25">
      <c r="A57" s="130"/>
      <c r="C57" s="139">
        <v>0</v>
      </c>
      <c r="D57" s="139">
        <v>0</v>
      </c>
      <c r="E57" s="139">
        <v>0</v>
      </c>
      <c r="F57" s="139">
        <v>0</v>
      </c>
      <c r="G57" s="129">
        <v>0</v>
      </c>
      <c r="H57" s="139">
        <f t="shared" si="2"/>
        <v>0</v>
      </c>
      <c r="K57" s="144"/>
    </row>
    <row r="58" spans="1:11" s="138" customFormat="1" x14ac:dyDescent="0.25">
      <c r="A58" s="130"/>
      <c r="C58" s="139">
        <v>0</v>
      </c>
      <c r="D58" s="139">
        <v>0</v>
      </c>
      <c r="E58" s="139">
        <v>0</v>
      </c>
      <c r="F58" s="139">
        <v>0</v>
      </c>
      <c r="G58" s="129">
        <v>0</v>
      </c>
      <c r="H58" s="139">
        <f t="shared" si="2"/>
        <v>0</v>
      </c>
      <c r="K58" s="144"/>
    </row>
    <row r="59" spans="1:11" s="138" customFormat="1" x14ac:dyDescent="0.25">
      <c r="A59" s="130"/>
      <c r="C59" s="139">
        <v>0</v>
      </c>
      <c r="D59" s="139">
        <v>0</v>
      </c>
      <c r="E59" s="139">
        <v>0</v>
      </c>
      <c r="F59" s="139">
        <v>0</v>
      </c>
      <c r="G59" s="129">
        <v>0</v>
      </c>
      <c r="H59" s="139">
        <f t="shared" si="2"/>
        <v>0</v>
      </c>
      <c r="K59" s="144"/>
    </row>
    <row r="60" spans="1:11" s="138" customFormat="1" x14ac:dyDescent="0.25">
      <c r="A60" s="130"/>
      <c r="C60" s="139">
        <v>0</v>
      </c>
      <c r="D60" s="139">
        <v>0</v>
      </c>
      <c r="E60" s="139">
        <v>0</v>
      </c>
      <c r="F60" s="139">
        <v>0</v>
      </c>
      <c r="G60" s="129">
        <v>0</v>
      </c>
      <c r="H60" s="139">
        <f t="shared" si="2"/>
        <v>0</v>
      </c>
      <c r="K60" s="144"/>
    </row>
    <row r="61" spans="1:11" x14ac:dyDescent="0.25">
      <c r="C61" s="139">
        <v>0</v>
      </c>
      <c r="D61" s="139">
        <v>0</v>
      </c>
      <c r="E61" s="139">
        <v>0</v>
      </c>
      <c r="F61" s="139">
        <v>0</v>
      </c>
      <c r="G61" s="129">
        <v>0</v>
      </c>
      <c r="H61" s="139">
        <f t="shared" si="2"/>
        <v>0</v>
      </c>
      <c r="J61" s="138"/>
      <c r="K61" s="143"/>
    </row>
    <row r="62" spans="1:11" s="138" customFormat="1" x14ac:dyDescent="0.25">
      <c r="A62" s="130"/>
      <c r="C62" s="139">
        <v>0</v>
      </c>
      <c r="D62" s="139">
        <v>0</v>
      </c>
      <c r="E62" s="139">
        <v>0</v>
      </c>
      <c r="F62" s="139">
        <v>0</v>
      </c>
      <c r="G62" s="129">
        <v>0</v>
      </c>
      <c r="H62" s="139">
        <f t="shared" si="2"/>
        <v>0</v>
      </c>
      <c r="K62" s="144"/>
    </row>
    <row r="63" spans="1:11" s="138" customFormat="1" x14ac:dyDescent="0.25">
      <c r="A63" s="130"/>
      <c r="C63" s="139">
        <v>0</v>
      </c>
      <c r="D63" s="139">
        <v>0</v>
      </c>
      <c r="E63" s="139">
        <v>0</v>
      </c>
      <c r="F63" s="139">
        <v>0</v>
      </c>
      <c r="G63" s="129">
        <v>0</v>
      </c>
      <c r="H63" s="139">
        <f t="shared" si="2"/>
        <v>0</v>
      </c>
      <c r="K63" s="144"/>
    </row>
    <row r="64" spans="1:11" s="138" customFormat="1" x14ac:dyDescent="0.25">
      <c r="A64" s="130"/>
      <c r="C64" s="139">
        <v>0</v>
      </c>
      <c r="D64" s="139">
        <v>0</v>
      </c>
      <c r="E64" s="139">
        <v>0</v>
      </c>
      <c r="F64" s="139">
        <v>0</v>
      </c>
      <c r="G64" s="129">
        <v>0</v>
      </c>
      <c r="H64" s="139">
        <f t="shared" si="2"/>
        <v>0</v>
      </c>
      <c r="K64" s="144"/>
    </row>
    <row r="65" spans="1:11" x14ac:dyDescent="0.25">
      <c r="C65" s="139">
        <v>0</v>
      </c>
      <c r="D65" s="139">
        <v>0</v>
      </c>
      <c r="E65" s="139">
        <v>0</v>
      </c>
      <c r="F65" s="139">
        <v>0</v>
      </c>
      <c r="G65" s="129">
        <v>0</v>
      </c>
      <c r="H65" s="139">
        <f t="shared" si="2"/>
        <v>0</v>
      </c>
      <c r="J65" s="138"/>
      <c r="K65" s="143"/>
    </row>
    <row r="66" spans="1:11" s="138" customFormat="1" x14ac:dyDescent="0.25">
      <c r="A66" s="130"/>
      <c r="C66" s="139">
        <v>0</v>
      </c>
      <c r="D66" s="139">
        <v>0</v>
      </c>
      <c r="E66" s="139">
        <v>0</v>
      </c>
      <c r="F66" s="139">
        <v>0</v>
      </c>
      <c r="G66" s="129">
        <v>0</v>
      </c>
      <c r="H66" s="139">
        <f t="shared" si="2"/>
        <v>0</v>
      </c>
      <c r="K66" s="144"/>
    </row>
    <row r="67" spans="1:11" s="138" customFormat="1" x14ac:dyDescent="0.25">
      <c r="A67" s="130"/>
      <c r="C67" s="139">
        <v>0</v>
      </c>
      <c r="D67" s="139">
        <v>0</v>
      </c>
      <c r="E67" s="139">
        <v>0</v>
      </c>
      <c r="F67" s="139">
        <v>0</v>
      </c>
      <c r="G67" s="129">
        <v>0</v>
      </c>
      <c r="H67" s="139">
        <f t="shared" si="2"/>
        <v>0</v>
      </c>
      <c r="K67" s="144"/>
    </row>
    <row r="68" spans="1:11" s="138" customFormat="1" x14ac:dyDescent="0.25">
      <c r="A68" s="130"/>
      <c r="C68" s="139">
        <v>0</v>
      </c>
      <c r="D68" s="139">
        <v>0</v>
      </c>
      <c r="E68" s="139">
        <v>0</v>
      </c>
      <c r="F68" s="139">
        <v>0</v>
      </c>
      <c r="G68" s="129">
        <v>0</v>
      </c>
      <c r="H68" s="139">
        <f t="shared" si="2"/>
        <v>0</v>
      </c>
      <c r="K68" s="144"/>
    </row>
    <row r="69" spans="1:11" x14ac:dyDescent="0.25">
      <c r="C69" s="139">
        <v>0</v>
      </c>
      <c r="D69" s="139">
        <v>0</v>
      </c>
      <c r="E69" s="139">
        <v>0</v>
      </c>
      <c r="F69" s="139">
        <v>0</v>
      </c>
      <c r="G69" s="129">
        <v>0</v>
      </c>
      <c r="H69" s="139">
        <f t="shared" si="2"/>
        <v>0</v>
      </c>
      <c r="J69" s="138"/>
      <c r="K69" s="143"/>
    </row>
    <row r="70" spans="1:11" x14ac:dyDescent="0.25">
      <c r="A70" s="130"/>
      <c r="C70" s="139">
        <v>0</v>
      </c>
      <c r="D70" s="139">
        <v>0</v>
      </c>
      <c r="E70" s="139">
        <v>0</v>
      </c>
      <c r="F70" s="139">
        <v>0</v>
      </c>
      <c r="G70" s="129">
        <v>0</v>
      </c>
      <c r="H70" s="139">
        <f t="shared" si="2"/>
        <v>0</v>
      </c>
      <c r="J70" s="138"/>
      <c r="K70" s="143"/>
    </row>
    <row r="71" spans="1:11" x14ac:dyDescent="0.25">
      <c r="A71" s="130"/>
      <c r="C71" s="139">
        <v>0</v>
      </c>
      <c r="D71" s="139">
        <v>0</v>
      </c>
      <c r="E71" s="139">
        <v>0</v>
      </c>
      <c r="F71" s="139">
        <v>0</v>
      </c>
      <c r="G71" s="129">
        <v>0</v>
      </c>
      <c r="H71" s="139">
        <f t="shared" si="2"/>
        <v>0</v>
      </c>
      <c r="J71" s="138"/>
      <c r="K71" s="143"/>
    </row>
    <row r="72" spans="1:11" x14ac:dyDescent="0.25">
      <c r="A72" s="130"/>
      <c r="C72" s="139">
        <v>0</v>
      </c>
      <c r="D72" s="139">
        <v>0</v>
      </c>
      <c r="E72" s="139">
        <v>0</v>
      </c>
      <c r="F72" s="139">
        <v>0</v>
      </c>
      <c r="G72" s="129">
        <v>0</v>
      </c>
      <c r="H72" s="139">
        <f t="shared" si="2"/>
        <v>0</v>
      </c>
      <c r="J72" s="138"/>
      <c r="K72" s="143"/>
    </row>
    <row r="73" spans="1:11" ht="15.75" thickBot="1" x14ac:dyDescent="0.3">
      <c r="A73" s="131" t="s">
        <v>26</v>
      </c>
      <c r="B73" s="132"/>
      <c r="C73" s="133">
        <f>SUM(C43:C72)</f>
        <v>5880.02</v>
      </c>
      <c r="D73" s="133">
        <f>SUM(D43:D72)</f>
        <v>0</v>
      </c>
      <c r="E73" s="133">
        <f>SUM(E43:E72)</f>
        <v>0</v>
      </c>
      <c r="F73" s="133">
        <f>SUM(F43:F72)</f>
        <v>5880.02</v>
      </c>
      <c r="G73" s="133">
        <f>SUM(G43:G72)</f>
        <v>0</v>
      </c>
      <c r="H73" s="133">
        <f>C73+D73+E73-F73-G73</f>
        <v>0</v>
      </c>
      <c r="J73" s="134"/>
      <c r="K73" s="143"/>
    </row>
    <row r="74" spans="1:11" x14ac:dyDescent="0.25">
      <c r="A74" s="592" t="s">
        <v>31</v>
      </c>
      <c r="B74" s="580" t="s">
        <v>14</v>
      </c>
      <c r="C74" s="564" t="s">
        <v>39</v>
      </c>
      <c r="D74" s="554" t="s">
        <v>9</v>
      </c>
      <c r="E74" s="554" t="s">
        <v>16</v>
      </c>
      <c r="F74" s="554" t="s">
        <v>10</v>
      </c>
      <c r="G74" s="572" t="s">
        <v>38</v>
      </c>
      <c r="H74" s="564" t="s">
        <v>40</v>
      </c>
      <c r="I74" s="584"/>
      <c r="J74" s="580" t="s">
        <v>18</v>
      </c>
      <c r="K74" s="564" t="s">
        <v>20</v>
      </c>
    </row>
    <row r="75" spans="1:11" ht="15.75" thickBot="1" x14ac:dyDescent="0.3">
      <c r="A75" s="593"/>
      <c r="B75" s="581"/>
      <c r="C75" s="565"/>
      <c r="D75" s="555"/>
      <c r="E75" s="555"/>
      <c r="F75" s="555"/>
      <c r="G75" s="573"/>
      <c r="H75" s="565"/>
      <c r="I75" s="585"/>
      <c r="J75" s="581"/>
      <c r="K75" s="565"/>
    </row>
    <row r="76" spans="1:11" x14ac:dyDescent="0.25">
      <c r="B76" s="140" t="s">
        <v>35</v>
      </c>
      <c r="C76" s="129">
        <v>0</v>
      </c>
      <c r="D76" s="129">
        <v>0</v>
      </c>
      <c r="E76" s="129">
        <v>0</v>
      </c>
      <c r="F76" s="129">
        <v>0</v>
      </c>
      <c r="G76" s="129">
        <v>0</v>
      </c>
      <c r="H76" s="129">
        <f>C76+D76+E76-F76-G76</f>
        <v>0</v>
      </c>
      <c r="J76" s="100"/>
      <c r="K76" s="129"/>
    </row>
    <row r="77" spans="1:11" s="138" customFormat="1" x14ac:dyDescent="0.25">
      <c r="A77" s="130" t="s">
        <v>69</v>
      </c>
      <c r="B77" s="138" t="s">
        <v>70</v>
      </c>
      <c r="C77" s="139">
        <v>538</v>
      </c>
      <c r="D77" s="139">
        <v>0</v>
      </c>
      <c r="E77" s="139">
        <v>0</v>
      </c>
      <c r="F77" s="139">
        <v>0</v>
      </c>
      <c r="G77" s="129">
        <v>0</v>
      </c>
      <c r="H77" s="129">
        <f t="shared" ref="H77:H105" si="3">C77+D77+E77-F77-G77</f>
        <v>538</v>
      </c>
      <c r="J77" s="154">
        <v>42187</v>
      </c>
      <c r="K77" s="138" t="s">
        <v>71</v>
      </c>
    </row>
    <row r="78" spans="1:11" s="138" customFormat="1" x14ac:dyDescent="0.25">
      <c r="A78" s="130" t="s">
        <v>67</v>
      </c>
      <c r="B78" s="138" t="s">
        <v>66</v>
      </c>
      <c r="C78" s="139">
        <v>2251</v>
      </c>
      <c r="D78" s="139">
        <v>0</v>
      </c>
      <c r="E78" s="139">
        <v>0</v>
      </c>
      <c r="F78" s="139">
        <v>0</v>
      </c>
      <c r="G78" s="129">
        <v>0</v>
      </c>
      <c r="H78" s="129">
        <f t="shared" si="3"/>
        <v>2251</v>
      </c>
      <c r="J78" s="155">
        <v>42199</v>
      </c>
      <c r="K78" s="138" t="s">
        <v>68</v>
      </c>
    </row>
    <row r="79" spans="1:11" s="138" customFormat="1" x14ac:dyDescent="0.25">
      <c r="A79" s="130" t="s">
        <v>64</v>
      </c>
      <c r="B79" s="138" t="s">
        <v>65</v>
      </c>
      <c r="C79" s="139">
        <v>15843</v>
      </c>
      <c r="D79" s="139">
        <v>0</v>
      </c>
      <c r="E79" s="139">
        <v>0</v>
      </c>
      <c r="F79" s="139">
        <v>0</v>
      </c>
      <c r="G79" s="129">
        <v>0</v>
      </c>
      <c r="H79" s="129">
        <f t="shared" si="3"/>
        <v>15843</v>
      </c>
      <c r="J79" s="154">
        <v>42214</v>
      </c>
      <c r="K79" s="138" t="s">
        <v>64</v>
      </c>
    </row>
    <row r="80" spans="1:11" x14ac:dyDescent="0.25">
      <c r="A80" s="130" t="s">
        <v>61</v>
      </c>
      <c r="B80" s="100" t="s">
        <v>63</v>
      </c>
      <c r="C80" s="139">
        <v>1950</v>
      </c>
      <c r="D80" s="139">
        <v>0</v>
      </c>
      <c r="E80" s="139">
        <v>0</v>
      </c>
      <c r="F80" s="139">
        <v>0</v>
      </c>
      <c r="G80" s="129">
        <v>0</v>
      </c>
      <c r="H80" s="129">
        <f t="shared" si="3"/>
        <v>1950</v>
      </c>
      <c r="J80" s="154">
        <v>42227</v>
      </c>
      <c r="K80" s="129" t="s">
        <v>62</v>
      </c>
    </row>
    <row r="81" spans="1:11" s="138" customFormat="1" x14ac:dyDescent="0.25">
      <c r="A81" s="130" t="s">
        <v>59</v>
      </c>
      <c r="B81" s="138" t="s">
        <v>58</v>
      </c>
      <c r="C81" s="139">
        <v>19351</v>
      </c>
      <c r="D81" s="139">
        <v>0</v>
      </c>
      <c r="E81" s="139">
        <v>0</v>
      </c>
      <c r="F81" s="139">
        <v>0</v>
      </c>
      <c r="G81" s="129">
        <v>0</v>
      </c>
      <c r="H81" s="129">
        <f t="shared" si="3"/>
        <v>19351</v>
      </c>
      <c r="J81" s="154">
        <v>42262</v>
      </c>
      <c r="K81" s="138" t="s">
        <v>56</v>
      </c>
    </row>
    <row r="82" spans="1:11" s="138" customFormat="1" x14ac:dyDescent="0.25">
      <c r="A82" s="130" t="s">
        <v>57</v>
      </c>
      <c r="B82" s="138" t="s">
        <v>60</v>
      </c>
      <c r="C82" s="139">
        <v>493</v>
      </c>
      <c r="D82" s="139">
        <v>0</v>
      </c>
      <c r="E82" s="139">
        <v>0</v>
      </c>
      <c r="F82" s="139">
        <v>0</v>
      </c>
      <c r="G82" s="129">
        <v>0</v>
      </c>
      <c r="H82" s="129">
        <f t="shared" si="3"/>
        <v>493</v>
      </c>
      <c r="J82" s="154">
        <v>42268</v>
      </c>
      <c r="K82" s="138" t="s">
        <v>55</v>
      </c>
    </row>
    <row r="83" spans="1:11" s="138" customFormat="1" x14ac:dyDescent="0.25">
      <c r="A83" s="130"/>
      <c r="C83" s="139">
        <v>0</v>
      </c>
      <c r="D83" s="139">
        <v>0</v>
      </c>
      <c r="E83" s="139">
        <v>0</v>
      </c>
      <c r="F83" s="139">
        <v>0</v>
      </c>
      <c r="G83" s="129">
        <v>0</v>
      </c>
      <c r="H83" s="129">
        <f t="shared" si="3"/>
        <v>0</v>
      </c>
    </row>
    <row r="84" spans="1:11" s="138" customFormat="1" x14ac:dyDescent="0.25">
      <c r="A84" s="130"/>
      <c r="C84" s="139">
        <v>0</v>
      </c>
      <c r="D84" s="139">
        <v>0</v>
      </c>
      <c r="E84" s="139">
        <v>0</v>
      </c>
      <c r="F84" s="139">
        <v>0</v>
      </c>
      <c r="G84" s="129">
        <v>0</v>
      </c>
      <c r="H84" s="129">
        <f t="shared" si="3"/>
        <v>0</v>
      </c>
    </row>
    <row r="85" spans="1:11" s="138" customFormat="1" x14ac:dyDescent="0.25">
      <c r="A85" s="130"/>
      <c r="C85" s="139">
        <v>0</v>
      </c>
      <c r="D85" s="139">
        <v>0</v>
      </c>
      <c r="E85" s="139">
        <v>0</v>
      </c>
      <c r="F85" s="139">
        <v>0</v>
      </c>
      <c r="G85" s="129">
        <v>0</v>
      </c>
      <c r="H85" s="129">
        <f t="shared" si="3"/>
        <v>0</v>
      </c>
    </row>
    <row r="86" spans="1:11" s="138" customFormat="1" x14ac:dyDescent="0.25">
      <c r="A86" s="130"/>
      <c r="C86" s="139">
        <v>0</v>
      </c>
      <c r="D86" s="139">
        <v>0</v>
      </c>
      <c r="E86" s="139">
        <v>0</v>
      </c>
      <c r="F86" s="139">
        <v>0</v>
      </c>
      <c r="G86" s="129">
        <v>0</v>
      </c>
      <c r="H86" s="129">
        <f t="shared" si="3"/>
        <v>0</v>
      </c>
    </row>
    <row r="87" spans="1:11" s="138" customFormat="1" x14ac:dyDescent="0.25">
      <c r="A87" s="130"/>
      <c r="C87" s="139">
        <v>0</v>
      </c>
      <c r="D87" s="139">
        <v>0</v>
      </c>
      <c r="E87" s="139">
        <v>0</v>
      </c>
      <c r="F87" s="139">
        <v>0</v>
      </c>
      <c r="G87" s="129">
        <v>0</v>
      </c>
      <c r="H87" s="129">
        <f t="shared" si="3"/>
        <v>0</v>
      </c>
    </row>
    <row r="88" spans="1:11" s="138" customFormat="1" x14ac:dyDescent="0.25">
      <c r="A88" s="130"/>
      <c r="C88" s="139">
        <v>0</v>
      </c>
      <c r="D88" s="139">
        <v>0</v>
      </c>
      <c r="E88" s="139">
        <v>0</v>
      </c>
      <c r="F88" s="139">
        <v>0</v>
      </c>
      <c r="G88" s="129">
        <v>0</v>
      </c>
      <c r="H88" s="129">
        <f t="shared" si="3"/>
        <v>0</v>
      </c>
    </row>
    <row r="89" spans="1:11" s="138" customFormat="1" x14ac:dyDescent="0.25">
      <c r="A89" s="130"/>
      <c r="C89" s="139">
        <v>0</v>
      </c>
      <c r="D89" s="139">
        <v>0</v>
      </c>
      <c r="E89" s="139">
        <v>0</v>
      </c>
      <c r="F89" s="139">
        <v>0</v>
      </c>
      <c r="G89" s="129">
        <v>0</v>
      </c>
      <c r="H89" s="129">
        <f t="shared" si="3"/>
        <v>0</v>
      </c>
    </row>
    <row r="90" spans="1:11" s="138" customFormat="1" x14ac:dyDescent="0.25">
      <c r="A90" s="130"/>
      <c r="C90" s="139">
        <v>0</v>
      </c>
      <c r="D90" s="139">
        <v>0</v>
      </c>
      <c r="E90" s="139">
        <v>0</v>
      </c>
      <c r="F90" s="139">
        <v>0</v>
      </c>
      <c r="G90" s="129">
        <v>0</v>
      </c>
      <c r="H90" s="129">
        <f t="shared" si="3"/>
        <v>0</v>
      </c>
    </row>
    <row r="91" spans="1:11" s="138" customFormat="1" x14ac:dyDescent="0.25">
      <c r="A91" s="130"/>
      <c r="C91" s="139">
        <v>0</v>
      </c>
      <c r="D91" s="139">
        <v>0</v>
      </c>
      <c r="E91" s="139">
        <v>0</v>
      </c>
      <c r="F91" s="139">
        <v>0</v>
      </c>
      <c r="G91" s="129">
        <v>0</v>
      </c>
      <c r="H91" s="129">
        <f t="shared" si="3"/>
        <v>0</v>
      </c>
    </row>
    <row r="92" spans="1:11" s="138" customFormat="1" x14ac:dyDescent="0.25">
      <c r="A92" s="130"/>
      <c r="C92" s="139">
        <v>0</v>
      </c>
      <c r="D92" s="139">
        <v>0</v>
      </c>
      <c r="E92" s="139">
        <v>0</v>
      </c>
      <c r="F92" s="139">
        <v>0</v>
      </c>
      <c r="G92" s="129">
        <v>0</v>
      </c>
      <c r="H92" s="129">
        <f>C92+D92+E92-F92-G92</f>
        <v>0</v>
      </c>
    </row>
    <row r="93" spans="1:11" s="138" customFormat="1" x14ac:dyDescent="0.25">
      <c r="A93" s="130"/>
      <c r="C93" s="139">
        <v>0</v>
      </c>
      <c r="D93" s="139">
        <v>0</v>
      </c>
      <c r="E93" s="139">
        <v>0</v>
      </c>
      <c r="F93" s="139">
        <v>0</v>
      </c>
      <c r="G93" s="129">
        <v>0</v>
      </c>
      <c r="H93" s="129">
        <f t="shared" si="3"/>
        <v>0</v>
      </c>
    </row>
    <row r="94" spans="1:11" x14ac:dyDescent="0.25">
      <c r="C94" s="139">
        <v>0</v>
      </c>
      <c r="D94" s="139">
        <v>0</v>
      </c>
      <c r="E94" s="139">
        <v>0</v>
      </c>
      <c r="F94" s="139">
        <v>0</v>
      </c>
      <c r="G94" s="129">
        <v>0</v>
      </c>
      <c r="H94" s="129">
        <f t="shared" si="3"/>
        <v>0</v>
      </c>
      <c r="J94" s="138"/>
      <c r="K94" s="129"/>
    </row>
    <row r="95" spans="1:11" s="138" customFormat="1" x14ac:dyDescent="0.25">
      <c r="A95" s="130"/>
      <c r="C95" s="139">
        <v>0</v>
      </c>
      <c r="D95" s="139">
        <v>0</v>
      </c>
      <c r="E95" s="139">
        <v>0</v>
      </c>
      <c r="F95" s="139">
        <v>0</v>
      </c>
      <c r="G95" s="129">
        <v>0</v>
      </c>
      <c r="H95" s="129">
        <f t="shared" si="3"/>
        <v>0</v>
      </c>
    </row>
    <row r="96" spans="1:11" s="138" customFormat="1" x14ac:dyDescent="0.25">
      <c r="A96" s="130"/>
      <c r="C96" s="139">
        <v>0</v>
      </c>
      <c r="D96" s="139">
        <v>0</v>
      </c>
      <c r="E96" s="139">
        <v>0</v>
      </c>
      <c r="F96" s="139">
        <v>0</v>
      </c>
      <c r="G96" s="129">
        <v>0</v>
      </c>
      <c r="H96" s="129">
        <f t="shared" si="3"/>
        <v>0</v>
      </c>
    </row>
    <row r="97" spans="1:11" s="138" customFormat="1" x14ac:dyDescent="0.25">
      <c r="A97" s="130"/>
      <c r="C97" s="139">
        <v>0</v>
      </c>
      <c r="D97" s="139">
        <v>0</v>
      </c>
      <c r="E97" s="139">
        <v>0</v>
      </c>
      <c r="F97" s="139">
        <v>0</v>
      </c>
      <c r="G97" s="129">
        <v>0</v>
      </c>
      <c r="H97" s="129">
        <f t="shared" si="3"/>
        <v>0</v>
      </c>
    </row>
    <row r="98" spans="1:11" x14ac:dyDescent="0.25">
      <c r="C98" s="139">
        <v>0</v>
      </c>
      <c r="D98" s="139">
        <v>0</v>
      </c>
      <c r="E98" s="139">
        <v>0</v>
      </c>
      <c r="F98" s="139">
        <v>0</v>
      </c>
      <c r="G98" s="129">
        <v>0</v>
      </c>
      <c r="H98" s="129">
        <f t="shared" si="3"/>
        <v>0</v>
      </c>
      <c r="J98" s="138"/>
      <c r="K98" s="129"/>
    </row>
    <row r="99" spans="1:11" x14ac:dyDescent="0.25">
      <c r="C99" s="139">
        <v>0</v>
      </c>
      <c r="D99" s="139">
        <v>0</v>
      </c>
      <c r="E99" s="139">
        <v>0</v>
      </c>
      <c r="F99" s="139">
        <v>0</v>
      </c>
      <c r="G99" s="129">
        <v>0</v>
      </c>
      <c r="H99" s="129">
        <f t="shared" si="3"/>
        <v>0</v>
      </c>
      <c r="J99" s="138"/>
      <c r="K99" s="129"/>
    </row>
    <row r="100" spans="1:11" x14ac:dyDescent="0.25">
      <c r="C100" s="139">
        <v>0</v>
      </c>
      <c r="D100" s="139">
        <v>0</v>
      </c>
      <c r="E100" s="139">
        <v>0</v>
      </c>
      <c r="F100" s="139">
        <v>0</v>
      </c>
      <c r="G100" s="129">
        <v>0</v>
      </c>
      <c r="H100" s="129">
        <f t="shared" si="3"/>
        <v>0</v>
      </c>
      <c r="J100" s="138"/>
      <c r="K100" s="129"/>
    </row>
    <row r="101" spans="1:11" x14ac:dyDescent="0.25">
      <c r="A101" s="130"/>
      <c r="C101" s="139">
        <v>0</v>
      </c>
      <c r="D101" s="139">
        <v>0</v>
      </c>
      <c r="E101" s="139">
        <v>0</v>
      </c>
      <c r="F101" s="139">
        <v>0</v>
      </c>
      <c r="G101" s="129">
        <v>0</v>
      </c>
      <c r="H101" s="129">
        <f t="shared" si="3"/>
        <v>0</v>
      </c>
      <c r="J101" s="138"/>
      <c r="K101" s="129"/>
    </row>
    <row r="102" spans="1:11" x14ac:dyDescent="0.25">
      <c r="C102" s="139">
        <v>0</v>
      </c>
      <c r="D102" s="139">
        <v>0</v>
      </c>
      <c r="E102" s="139">
        <v>0</v>
      </c>
      <c r="F102" s="139">
        <v>0</v>
      </c>
      <c r="G102" s="129">
        <v>0</v>
      </c>
      <c r="H102" s="129">
        <f t="shared" si="3"/>
        <v>0</v>
      </c>
      <c r="J102" s="138"/>
      <c r="K102" s="129"/>
    </row>
    <row r="103" spans="1:11" x14ac:dyDescent="0.25">
      <c r="A103" s="130"/>
      <c r="C103" s="139">
        <v>0</v>
      </c>
      <c r="D103" s="139">
        <v>0</v>
      </c>
      <c r="E103" s="139">
        <v>0</v>
      </c>
      <c r="F103" s="139">
        <v>0</v>
      </c>
      <c r="G103" s="129">
        <v>0</v>
      </c>
      <c r="H103" s="129">
        <f t="shared" si="3"/>
        <v>0</v>
      </c>
      <c r="J103" s="138"/>
      <c r="K103" s="129"/>
    </row>
    <row r="104" spans="1:11" x14ac:dyDescent="0.25">
      <c r="A104" s="130"/>
      <c r="C104" s="139">
        <v>0</v>
      </c>
      <c r="D104" s="139">
        <v>0</v>
      </c>
      <c r="E104" s="139">
        <v>0</v>
      </c>
      <c r="F104" s="139">
        <v>0</v>
      </c>
      <c r="G104" s="129">
        <v>0</v>
      </c>
      <c r="H104" s="129">
        <f>C104+D104+E104-F104-G104</f>
        <v>0</v>
      </c>
      <c r="J104" s="138"/>
      <c r="K104" s="129"/>
    </row>
    <row r="105" spans="1:11" x14ac:dyDescent="0.25">
      <c r="A105" s="130"/>
      <c r="C105" s="139">
        <v>0</v>
      </c>
      <c r="D105" s="139">
        <v>0</v>
      </c>
      <c r="E105" s="139">
        <v>0</v>
      </c>
      <c r="F105" s="139">
        <v>0</v>
      </c>
      <c r="G105" s="129">
        <v>0</v>
      </c>
      <c r="H105" s="129">
        <f t="shared" si="3"/>
        <v>0</v>
      </c>
      <c r="J105" s="138"/>
      <c r="K105" s="129"/>
    </row>
    <row r="106" spans="1:11" ht="15.75" thickBot="1" x14ac:dyDescent="0.3">
      <c r="A106" s="131" t="s">
        <v>27</v>
      </c>
      <c r="B106" s="132"/>
      <c r="C106" s="133">
        <f>SUM(C76:C105)</f>
        <v>40426</v>
      </c>
      <c r="D106" s="133">
        <f>SUM(D76:D105)</f>
        <v>0</v>
      </c>
      <c r="E106" s="133">
        <f t="shared" ref="E106:G106" si="4">SUM(E76:E105)</f>
        <v>0</v>
      </c>
      <c r="F106" s="133">
        <f t="shared" si="4"/>
        <v>0</v>
      </c>
      <c r="G106" s="133">
        <f t="shared" si="4"/>
        <v>0</v>
      </c>
      <c r="H106" s="133">
        <f>C106+D106+E106-F106-G106</f>
        <v>40426</v>
      </c>
      <c r="J106" s="141"/>
      <c r="K106" s="129"/>
    </row>
    <row r="107" spans="1:11" x14ac:dyDescent="0.25">
      <c r="A107" s="566" t="s">
        <v>32</v>
      </c>
      <c r="B107" s="562" t="s">
        <v>14</v>
      </c>
      <c r="C107" s="558" t="s">
        <v>39</v>
      </c>
      <c r="D107" s="568" t="s">
        <v>9</v>
      </c>
      <c r="E107" s="568" t="s">
        <v>16</v>
      </c>
      <c r="F107" s="568" t="s">
        <v>10</v>
      </c>
      <c r="G107" s="556" t="s">
        <v>38</v>
      </c>
      <c r="H107" s="558" t="s">
        <v>40</v>
      </c>
      <c r="I107" s="560"/>
      <c r="J107" s="562" t="s">
        <v>18</v>
      </c>
      <c r="K107" s="558" t="s">
        <v>20</v>
      </c>
    </row>
    <row r="108" spans="1:11" ht="15.75" thickBot="1" x14ac:dyDescent="0.3">
      <c r="A108" s="567"/>
      <c r="B108" s="563"/>
      <c r="C108" s="559"/>
      <c r="D108" s="569"/>
      <c r="E108" s="569"/>
      <c r="F108" s="569"/>
      <c r="G108" s="557"/>
      <c r="H108" s="559"/>
      <c r="I108" s="561"/>
      <c r="J108" s="563"/>
      <c r="K108" s="559"/>
    </row>
    <row r="109" spans="1:11" x14ac:dyDescent="0.25">
      <c r="B109" s="140" t="s">
        <v>35</v>
      </c>
      <c r="C109" s="129">
        <f>H106</f>
        <v>40426</v>
      </c>
      <c r="D109" s="129">
        <v>0</v>
      </c>
      <c r="E109" s="129">
        <v>0</v>
      </c>
      <c r="F109" s="129">
        <v>0</v>
      </c>
      <c r="G109" s="129">
        <v>0</v>
      </c>
      <c r="H109" s="129">
        <f>C109+D109+E109-F109</f>
        <v>40426</v>
      </c>
      <c r="J109" s="100"/>
      <c r="K109" s="129"/>
    </row>
    <row r="110" spans="1:11" s="138" customFormat="1" x14ac:dyDescent="0.25">
      <c r="A110" s="130" t="s">
        <v>74</v>
      </c>
      <c r="B110" s="138" t="s">
        <v>73</v>
      </c>
      <c r="C110" s="139">
        <v>500</v>
      </c>
      <c r="D110" s="139">
        <v>0</v>
      </c>
      <c r="E110" s="139">
        <v>0</v>
      </c>
      <c r="F110" s="139">
        <v>0</v>
      </c>
      <c r="G110" s="139">
        <v>0</v>
      </c>
      <c r="H110" s="139">
        <f t="shared" ref="H110:H138" si="5">H109+C110+D110+E110-F110</f>
        <v>40926</v>
      </c>
      <c r="J110" s="154">
        <v>42368</v>
      </c>
      <c r="K110" s="138" t="s">
        <v>72</v>
      </c>
    </row>
    <row r="111" spans="1:11" s="138" customFormat="1" x14ac:dyDescent="0.25">
      <c r="A111" s="130"/>
      <c r="C111" s="139">
        <v>0</v>
      </c>
      <c r="D111" s="139">
        <v>0</v>
      </c>
      <c r="E111" s="139">
        <v>0</v>
      </c>
      <c r="F111" s="139">
        <v>0</v>
      </c>
      <c r="G111" s="139">
        <v>0</v>
      </c>
      <c r="H111" s="139">
        <f t="shared" si="5"/>
        <v>40926</v>
      </c>
    </row>
    <row r="112" spans="1:11" s="138" customFormat="1" x14ac:dyDescent="0.25">
      <c r="A112" s="130"/>
      <c r="C112" s="139">
        <v>0</v>
      </c>
      <c r="D112" s="139">
        <v>0</v>
      </c>
      <c r="E112" s="139">
        <v>0</v>
      </c>
      <c r="F112" s="139">
        <v>0</v>
      </c>
      <c r="G112" s="139">
        <v>0</v>
      </c>
      <c r="H112" s="139">
        <f t="shared" si="5"/>
        <v>40926</v>
      </c>
    </row>
    <row r="113" spans="1:11" s="138" customFormat="1" x14ac:dyDescent="0.25">
      <c r="A113" s="130"/>
      <c r="C113" s="139">
        <v>0</v>
      </c>
      <c r="D113" s="139">
        <v>0</v>
      </c>
      <c r="E113" s="139">
        <v>0</v>
      </c>
      <c r="F113" s="139">
        <v>0</v>
      </c>
      <c r="G113" s="139">
        <v>0</v>
      </c>
      <c r="H113" s="139">
        <f t="shared" si="5"/>
        <v>40926</v>
      </c>
    </row>
    <row r="114" spans="1:11" s="138" customFormat="1" x14ac:dyDescent="0.25">
      <c r="A114" s="130"/>
      <c r="C114" s="139">
        <v>0</v>
      </c>
      <c r="D114" s="139">
        <v>0</v>
      </c>
      <c r="E114" s="139">
        <v>0</v>
      </c>
      <c r="F114" s="139">
        <v>0</v>
      </c>
      <c r="G114" s="139">
        <v>0</v>
      </c>
      <c r="H114" s="139">
        <f t="shared" si="5"/>
        <v>40926</v>
      </c>
    </row>
    <row r="115" spans="1:11" s="138" customFormat="1" x14ac:dyDescent="0.25">
      <c r="A115" s="130"/>
      <c r="C115" s="139">
        <v>0</v>
      </c>
      <c r="D115" s="139">
        <v>0</v>
      </c>
      <c r="E115" s="139">
        <v>0</v>
      </c>
      <c r="F115" s="139">
        <v>0</v>
      </c>
      <c r="G115" s="139">
        <v>0</v>
      </c>
      <c r="H115" s="139">
        <f t="shared" si="5"/>
        <v>40926</v>
      </c>
    </row>
    <row r="116" spans="1:11" s="138" customFormat="1" x14ac:dyDescent="0.25">
      <c r="A116" s="130"/>
      <c r="C116" s="139">
        <v>0</v>
      </c>
      <c r="D116" s="139">
        <v>0</v>
      </c>
      <c r="E116" s="139">
        <v>0</v>
      </c>
      <c r="F116" s="139">
        <v>0</v>
      </c>
      <c r="G116" s="139">
        <v>0</v>
      </c>
      <c r="H116" s="139">
        <f t="shared" si="5"/>
        <v>40926</v>
      </c>
    </row>
    <row r="117" spans="1:11" s="138" customFormat="1" x14ac:dyDescent="0.25">
      <c r="A117" s="130"/>
      <c r="C117" s="139">
        <v>0</v>
      </c>
      <c r="D117" s="139">
        <v>0</v>
      </c>
      <c r="E117" s="139">
        <v>0</v>
      </c>
      <c r="F117" s="139">
        <v>0</v>
      </c>
      <c r="G117" s="139">
        <v>0</v>
      </c>
      <c r="H117" s="139">
        <f t="shared" si="5"/>
        <v>40926</v>
      </c>
    </row>
    <row r="118" spans="1:11" s="138" customFormat="1" x14ac:dyDescent="0.25">
      <c r="A118" s="130"/>
      <c r="C118" s="139">
        <v>0</v>
      </c>
      <c r="D118" s="139">
        <v>0</v>
      </c>
      <c r="E118" s="139">
        <v>0</v>
      </c>
      <c r="F118" s="139">
        <v>0</v>
      </c>
      <c r="G118" s="139">
        <v>0</v>
      </c>
      <c r="H118" s="139">
        <f t="shared" si="5"/>
        <v>40926</v>
      </c>
    </row>
    <row r="119" spans="1:11" s="138" customFormat="1" x14ac:dyDescent="0.25">
      <c r="A119" s="130"/>
      <c r="C119" s="139">
        <v>0</v>
      </c>
      <c r="D119" s="139">
        <v>0</v>
      </c>
      <c r="E119" s="139">
        <v>0</v>
      </c>
      <c r="F119" s="139">
        <v>0</v>
      </c>
      <c r="G119" s="139">
        <v>0</v>
      </c>
      <c r="H119" s="139">
        <f t="shared" si="5"/>
        <v>40926</v>
      </c>
    </row>
    <row r="120" spans="1:11" s="138" customFormat="1" x14ac:dyDescent="0.25">
      <c r="A120" s="130"/>
      <c r="C120" s="139">
        <v>0</v>
      </c>
      <c r="D120" s="139">
        <v>0</v>
      </c>
      <c r="E120" s="139">
        <v>0</v>
      </c>
      <c r="F120" s="139">
        <v>0</v>
      </c>
      <c r="G120" s="139">
        <v>0</v>
      </c>
      <c r="H120" s="139">
        <f t="shared" si="5"/>
        <v>40926</v>
      </c>
    </row>
    <row r="121" spans="1:11" s="138" customFormat="1" x14ac:dyDescent="0.25">
      <c r="A121" s="130"/>
      <c r="C121" s="139">
        <v>0</v>
      </c>
      <c r="D121" s="139">
        <v>0</v>
      </c>
      <c r="E121" s="139">
        <v>0</v>
      </c>
      <c r="F121" s="139">
        <v>0</v>
      </c>
      <c r="G121" s="139">
        <v>0</v>
      </c>
      <c r="H121" s="139">
        <f t="shared" si="5"/>
        <v>40926</v>
      </c>
    </row>
    <row r="122" spans="1:11" s="138" customFormat="1" x14ac:dyDescent="0.25">
      <c r="A122" s="130"/>
      <c r="C122" s="139">
        <v>0</v>
      </c>
      <c r="D122" s="139">
        <v>0</v>
      </c>
      <c r="E122" s="139">
        <v>0</v>
      </c>
      <c r="F122" s="139">
        <v>0</v>
      </c>
      <c r="G122" s="139">
        <v>0</v>
      </c>
      <c r="H122" s="139">
        <f t="shared" si="5"/>
        <v>40926</v>
      </c>
    </row>
    <row r="123" spans="1:11" x14ac:dyDescent="0.25">
      <c r="C123" s="139">
        <v>0</v>
      </c>
      <c r="D123" s="139">
        <v>0</v>
      </c>
      <c r="E123" s="139">
        <v>0</v>
      </c>
      <c r="F123" s="139">
        <v>0</v>
      </c>
      <c r="G123" s="139">
        <v>0</v>
      </c>
      <c r="H123" s="139">
        <f t="shared" si="5"/>
        <v>40926</v>
      </c>
      <c r="J123" s="138"/>
      <c r="K123" s="129"/>
    </row>
    <row r="124" spans="1:11" s="138" customFormat="1" x14ac:dyDescent="0.25">
      <c r="A124" s="130"/>
      <c r="C124" s="139">
        <v>0</v>
      </c>
      <c r="D124" s="139">
        <v>0</v>
      </c>
      <c r="E124" s="139">
        <v>0</v>
      </c>
      <c r="F124" s="139">
        <v>0</v>
      </c>
      <c r="G124" s="139">
        <v>0</v>
      </c>
      <c r="H124" s="139">
        <f t="shared" si="5"/>
        <v>40926</v>
      </c>
    </row>
    <row r="125" spans="1:11" s="138" customFormat="1" x14ac:dyDescent="0.25">
      <c r="A125" s="130"/>
      <c r="C125" s="139">
        <v>0</v>
      </c>
      <c r="D125" s="139">
        <v>0</v>
      </c>
      <c r="E125" s="139">
        <v>0</v>
      </c>
      <c r="F125" s="139">
        <v>0</v>
      </c>
      <c r="G125" s="139">
        <v>0</v>
      </c>
      <c r="H125" s="139">
        <f t="shared" si="5"/>
        <v>40926</v>
      </c>
    </row>
    <row r="126" spans="1:11" s="138" customFormat="1" x14ac:dyDescent="0.25">
      <c r="A126" s="130"/>
      <c r="C126" s="139">
        <v>0</v>
      </c>
      <c r="D126" s="139">
        <v>0</v>
      </c>
      <c r="E126" s="139">
        <v>0</v>
      </c>
      <c r="F126" s="139">
        <v>0</v>
      </c>
      <c r="G126" s="139">
        <v>0</v>
      </c>
      <c r="H126" s="139">
        <f t="shared" si="5"/>
        <v>40926</v>
      </c>
    </row>
    <row r="127" spans="1:11" x14ac:dyDescent="0.25">
      <c r="C127" s="139">
        <v>0</v>
      </c>
      <c r="D127" s="139">
        <v>0</v>
      </c>
      <c r="E127" s="139">
        <v>0</v>
      </c>
      <c r="F127" s="139">
        <v>0</v>
      </c>
      <c r="G127" s="139">
        <v>0</v>
      </c>
      <c r="H127" s="139">
        <f t="shared" si="5"/>
        <v>40926</v>
      </c>
      <c r="J127" s="138"/>
      <c r="K127" s="129"/>
    </row>
    <row r="128" spans="1:11" s="138" customFormat="1" x14ac:dyDescent="0.25">
      <c r="A128" s="130"/>
      <c r="C128" s="139">
        <v>0</v>
      </c>
      <c r="D128" s="139">
        <v>0</v>
      </c>
      <c r="E128" s="139">
        <v>0</v>
      </c>
      <c r="F128" s="139">
        <v>0</v>
      </c>
      <c r="G128" s="139">
        <v>0</v>
      </c>
      <c r="H128" s="139">
        <f t="shared" si="5"/>
        <v>40926</v>
      </c>
    </row>
    <row r="129" spans="1:11" s="138" customFormat="1" x14ac:dyDescent="0.25">
      <c r="A129" s="130"/>
      <c r="C129" s="139">
        <v>0</v>
      </c>
      <c r="D129" s="139">
        <v>0</v>
      </c>
      <c r="E129" s="139">
        <v>0</v>
      </c>
      <c r="F129" s="139">
        <v>0</v>
      </c>
      <c r="G129" s="139">
        <v>0</v>
      </c>
      <c r="H129" s="139">
        <f t="shared" si="5"/>
        <v>40926</v>
      </c>
    </row>
    <row r="130" spans="1:11" s="138" customFormat="1" x14ac:dyDescent="0.25">
      <c r="A130" s="130"/>
      <c r="C130" s="139">
        <v>0</v>
      </c>
      <c r="D130" s="139">
        <v>0</v>
      </c>
      <c r="E130" s="139">
        <v>0</v>
      </c>
      <c r="F130" s="139">
        <v>0</v>
      </c>
      <c r="G130" s="139">
        <v>0</v>
      </c>
      <c r="H130" s="139">
        <f t="shared" si="5"/>
        <v>40926</v>
      </c>
    </row>
    <row r="131" spans="1:11" x14ac:dyDescent="0.25">
      <c r="C131" s="139">
        <v>0</v>
      </c>
      <c r="D131" s="139">
        <v>0</v>
      </c>
      <c r="E131" s="139">
        <v>0</v>
      </c>
      <c r="F131" s="139">
        <v>0</v>
      </c>
      <c r="G131" s="139">
        <v>0</v>
      </c>
      <c r="H131" s="139">
        <f t="shared" si="5"/>
        <v>40926</v>
      </c>
      <c r="J131" s="138"/>
      <c r="K131" s="129"/>
    </row>
    <row r="132" spans="1:11" s="138" customFormat="1" x14ac:dyDescent="0.25">
      <c r="A132" s="130"/>
      <c r="C132" s="139">
        <v>0</v>
      </c>
      <c r="D132" s="139">
        <v>0</v>
      </c>
      <c r="E132" s="139">
        <v>0</v>
      </c>
      <c r="F132" s="139">
        <v>0</v>
      </c>
      <c r="G132" s="139">
        <v>0</v>
      </c>
      <c r="H132" s="139">
        <f t="shared" si="5"/>
        <v>40926</v>
      </c>
    </row>
    <row r="133" spans="1:11" s="138" customFormat="1" x14ac:dyDescent="0.25">
      <c r="A133" s="130"/>
      <c r="C133" s="139">
        <v>0</v>
      </c>
      <c r="D133" s="139">
        <v>0</v>
      </c>
      <c r="E133" s="139">
        <v>0</v>
      </c>
      <c r="F133" s="139">
        <v>0</v>
      </c>
      <c r="G133" s="139">
        <v>0</v>
      </c>
      <c r="H133" s="139">
        <f t="shared" si="5"/>
        <v>40926</v>
      </c>
    </row>
    <row r="134" spans="1:11" s="138" customFormat="1" x14ac:dyDescent="0.25">
      <c r="A134" s="130"/>
      <c r="C134" s="139">
        <v>0</v>
      </c>
      <c r="D134" s="139">
        <v>0</v>
      </c>
      <c r="E134" s="139">
        <v>0</v>
      </c>
      <c r="F134" s="139">
        <v>0</v>
      </c>
      <c r="G134" s="139">
        <v>0</v>
      </c>
      <c r="H134" s="139">
        <f t="shared" si="5"/>
        <v>40926</v>
      </c>
    </row>
    <row r="135" spans="1:11" x14ac:dyDescent="0.25">
      <c r="C135" s="139">
        <v>0</v>
      </c>
      <c r="D135" s="139">
        <v>0</v>
      </c>
      <c r="E135" s="139">
        <v>0</v>
      </c>
      <c r="F135" s="139">
        <v>0</v>
      </c>
      <c r="G135" s="139">
        <v>0</v>
      </c>
      <c r="H135" s="139">
        <f t="shared" si="5"/>
        <v>40926</v>
      </c>
      <c r="J135" s="138"/>
      <c r="K135" s="129"/>
    </row>
    <row r="136" spans="1:11" s="138" customFormat="1" x14ac:dyDescent="0.25">
      <c r="A136" s="130"/>
      <c r="C136" s="139">
        <v>0</v>
      </c>
      <c r="D136" s="139">
        <v>0</v>
      </c>
      <c r="E136" s="139">
        <v>0</v>
      </c>
      <c r="F136" s="139">
        <v>0</v>
      </c>
      <c r="G136" s="139">
        <v>0</v>
      </c>
      <c r="H136" s="139">
        <f t="shared" si="5"/>
        <v>40926</v>
      </c>
    </row>
    <row r="137" spans="1:11" s="138" customFormat="1" x14ac:dyDescent="0.25">
      <c r="A137" s="130"/>
      <c r="C137" s="139">
        <v>0</v>
      </c>
      <c r="D137" s="139">
        <v>0</v>
      </c>
      <c r="E137" s="139">
        <v>0</v>
      </c>
      <c r="F137" s="139">
        <v>0</v>
      </c>
      <c r="G137" s="139">
        <v>0</v>
      </c>
      <c r="H137" s="139">
        <f t="shared" si="5"/>
        <v>40926</v>
      </c>
    </row>
    <row r="138" spans="1:11" s="138" customFormat="1" x14ac:dyDescent="0.25">
      <c r="A138" s="130"/>
      <c r="C138" s="139">
        <v>0</v>
      </c>
      <c r="D138" s="139">
        <v>0</v>
      </c>
      <c r="E138" s="139">
        <v>0</v>
      </c>
      <c r="F138" s="139">
        <v>0</v>
      </c>
      <c r="G138" s="139">
        <v>0</v>
      </c>
      <c r="H138" s="139">
        <f t="shared" si="5"/>
        <v>40926</v>
      </c>
    </row>
    <row r="139" spans="1:11" ht="15.75" thickBot="1" x14ac:dyDescent="0.3">
      <c r="A139" s="131" t="s">
        <v>28</v>
      </c>
      <c r="B139" s="132"/>
      <c r="C139" s="133">
        <f>SUM(C109:C138)</f>
        <v>40926</v>
      </c>
      <c r="D139" s="133">
        <f>SUM(D110:D138)</f>
        <v>0</v>
      </c>
      <c r="E139" s="133">
        <f>SUM(E110:E138)</f>
        <v>0</v>
      </c>
      <c r="F139" s="133">
        <f>SUM(F110:F138)</f>
        <v>0</v>
      </c>
      <c r="G139" s="133">
        <f>SUM(G109:G138)</f>
        <v>0</v>
      </c>
      <c r="H139" s="133">
        <f>C139+D139+E139-F139-G139</f>
        <v>40926</v>
      </c>
      <c r="I139" s="135"/>
      <c r="J139" s="141"/>
      <c r="K139" s="147" t="s">
        <v>75</v>
      </c>
    </row>
    <row r="140" spans="1:11" x14ac:dyDescent="0.25">
      <c r="A140" s="130"/>
      <c r="G140" s="100"/>
      <c r="H140" s="129"/>
      <c r="J140" s="100"/>
      <c r="K140" s="129"/>
    </row>
    <row r="141" spans="1:11" x14ac:dyDescent="0.25">
      <c r="A141" s="130"/>
      <c r="G141" s="100"/>
    </row>
    <row r="142" spans="1:11" x14ac:dyDescent="0.25">
      <c r="A142" s="130"/>
      <c r="G142" s="100"/>
    </row>
    <row r="143" spans="1:11" x14ac:dyDescent="0.25">
      <c r="A143" s="130"/>
      <c r="G143" s="100"/>
    </row>
    <row r="144" spans="1:11" x14ac:dyDescent="0.25">
      <c r="A144" s="130"/>
      <c r="G144" s="100"/>
    </row>
    <row r="145" spans="1:10" x14ac:dyDescent="0.25">
      <c r="A145" s="130"/>
    </row>
    <row r="146" spans="1:10" x14ac:dyDescent="0.25">
      <c r="A146" s="130"/>
    </row>
    <row r="147" spans="1:10" x14ac:dyDescent="0.25">
      <c r="A147" s="130"/>
    </row>
    <row r="148" spans="1:10" x14ac:dyDescent="0.25">
      <c r="A148" s="130"/>
    </row>
    <row r="149" spans="1:10" x14ac:dyDescent="0.25">
      <c r="A149" s="130"/>
    </row>
    <row r="150" spans="1:10" x14ac:dyDescent="0.25">
      <c r="A150" s="130"/>
      <c r="C150" s="100"/>
      <c r="D150" s="100"/>
      <c r="E150" s="100"/>
      <c r="F150" s="100"/>
      <c r="G150" s="100"/>
      <c r="J150" s="100"/>
    </row>
    <row r="151" spans="1:10" x14ac:dyDescent="0.25">
      <c r="A151" s="130"/>
      <c r="C151" s="100"/>
      <c r="D151" s="100"/>
      <c r="E151" s="100"/>
      <c r="F151" s="100"/>
      <c r="G151" s="100"/>
      <c r="J151" s="100"/>
    </row>
    <row r="152" spans="1:10" x14ac:dyDescent="0.25">
      <c r="A152" s="130"/>
      <c r="C152" s="100"/>
      <c r="D152" s="100"/>
      <c r="E152" s="100"/>
      <c r="F152" s="100"/>
      <c r="G152" s="100"/>
      <c r="J152" s="100"/>
    </row>
    <row r="153" spans="1:10" x14ac:dyDescent="0.25">
      <c r="A153" s="130"/>
      <c r="C153" s="100"/>
      <c r="D153" s="100"/>
      <c r="E153" s="100"/>
      <c r="F153" s="100"/>
      <c r="G153" s="100"/>
      <c r="J153" s="100"/>
    </row>
    <row r="154" spans="1:10" x14ac:dyDescent="0.25">
      <c r="A154" s="130"/>
      <c r="C154" s="100"/>
      <c r="D154" s="100"/>
      <c r="E154" s="100"/>
      <c r="F154" s="100"/>
      <c r="G154" s="100"/>
      <c r="J154" s="100"/>
    </row>
    <row r="155" spans="1:10" x14ac:dyDescent="0.25">
      <c r="A155" s="130"/>
      <c r="C155" s="100"/>
      <c r="D155" s="100"/>
      <c r="E155" s="100"/>
      <c r="F155" s="100"/>
      <c r="G155" s="100"/>
      <c r="J155" s="100"/>
    </row>
    <row r="156" spans="1:10" x14ac:dyDescent="0.25">
      <c r="A156" s="130"/>
      <c r="C156" s="100"/>
      <c r="D156" s="100"/>
      <c r="E156" s="100"/>
      <c r="F156" s="100"/>
      <c r="G156" s="100"/>
      <c r="J156" s="100"/>
    </row>
    <row r="157" spans="1:10" x14ac:dyDescent="0.25">
      <c r="A157" s="130"/>
      <c r="C157" s="100"/>
      <c r="D157" s="100"/>
      <c r="E157" s="100"/>
      <c r="F157" s="100"/>
      <c r="G157" s="100"/>
      <c r="J157" s="100"/>
    </row>
    <row r="158" spans="1:10" x14ac:dyDescent="0.25">
      <c r="A158" s="130"/>
      <c r="C158" s="100"/>
      <c r="D158" s="100"/>
      <c r="E158" s="100"/>
      <c r="F158" s="100"/>
      <c r="G158" s="100"/>
      <c r="J158" s="100"/>
    </row>
    <row r="159" spans="1:10" x14ac:dyDescent="0.25">
      <c r="A159" s="130"/>
      <c r="C159" s="100"/>
      <c r="D159" s="100"/>
      <c r="E159" s="100"/>
      <c r="F159" s="100"/>
      <c r="G159" s="100"/>
      <c r="J159" s="100"/>
    </row>
    <row r="160" spans="1:10" x14ac:dyDescent="0.25">
      <c r="A160" s="130"/>
      <c r="C160" s="100"/>
      <c r="D160" s="100"/>
      <c r="E160" s="100"/>
      <c r="F160" s="100"/>
      <c r="G160" s="100"/>
      <c r="J160" s="100"/>
    </row>
    <row r="161" spans="1:10" x14ac:dyDescent="0.25">
      <c r="A161" s="130"/>
      <c r="C161" s="100"/>
      <c r="D161" s="100"/>
      <c r="E161" s="100"/>
      <c r="F161" s="100"/>
      <c r="G161" s="100"/>
      <c r="J161" s="100"/>
    </row>
    <row r="162" spans="1:10" x14ac:dyDescent="0.25">
      <c r="A162" s="130"/>
      <c r="C162" s="100"/>
      <c r="D162" s="100"/>
      <c r="E162" s="100"/>
      <c r="F162" s="100"/>
      <c r="G162" s="100"/>
      <c r="J162" s="100"/>
    </row>
    <row r="163" spans="1:10" x14ac:dyDescent="0.25">
      <c r="A163" s="130"/>
      <c r="C163" s="100"/>
      <c r="D163" s="100"/>
      <c r="E163" s="100"/>
      <c r="F163" s="100"/>
      <c r="G163" s="100"/>
      <c r="J163" s="100"/>
    </row>
    <row r="164" spans="1:10" x14ac:dyDescent="0.25">
      <c r="A164" s="130"/>
      <c r="C164" s="100"/>
      <c r="D164" s="100"/>
      <c r="E164" s="100"/>
      <c r="F164" s="100"/>
      <c r="G164" s="100"/>
      <c r="J164" s="100"/>
    </row>
    <row r="165" spans="1:10" x14ac:dyDescent="0.25">
      <c r="A165" s="130"/>
      <c r="C165" s="100"/>
      <c r="D165" s="100"/>
      <c r="E165" s="100"/>
      <c r="F165" s="100"/>
      <c r="G165" s="100"/>
      <c r="J165" s="100"/>
    </row>
    <row r="166" spans="1:10" x14ac:dyDescent="0.25">
      <c r="A166" s="130"/>
      <c r="C166" s="100"/>
      <c r="D166" s="100"/>
      <c r="E166" s="100"/>
      <c r="F166" s="100"/>
      <c r="G166" s="100"/>
      <c r="J166" s="100"/>
    </row>
    <row r="167" spans="1:10" x14ac:dyDescent="0.25">
      <c r="A167" s="130"/>
      <c r="C167" s="100"/>
      <c r="D167" s="100"/>
      <c r="E167" s="100"/>
      <c r="F167" s="100"/>
      <c r="G167" s="100"/>
      <c r="J167" s="100"/>
    </row>
    <row r="168" spans="1:10" x14ac:dyDescent="0.25">
      <c r="A168" s="130"/>
      <c r="C168" s="100"/>
      <c r="D168" s="100"/>
      <c r="E168" s="100"/>
      <c r="F168" s="100"/>
      <c r="G168" s="100"/>
      <c r="J168" s="100"/>
    </row>
    <row r="169" spans="1:10" x14ac:dyDescent="0.25">
      <c r="A169" s="130"/>
      <c r="C169" s="100"/>
      <c r="D169" s="100"/>
      <c r="E169" s="100"/>
      <c r="F169" s="100"/>
      <c r="G169" s="100"/>
      <c r="J169" s="100"/>
    </row>
    <row r="170" spans="1:10" x14ac:dyDescent="0.25">
      <c r="A170" s="130"/>
      <c r="C170" s="100"/>
      <c r="D170" s="100"/>
      <c r="E170" s="100"/>
      <c r="F170" s="100"/>
      <c r="G170" s="100"/>
      <c r="J170" s="100"/>
    </row>
    <row r="171" spans="1:10" x14ac:dyDescent="0.25">
      <c r="A171" s="130"/>
      <c r="C171" s="100"/>
      <c r="D171" s="100"/>
      <c r="E171" s="100"/>
      <c r="F171" s="100"/>
      <c r="G171" s="100"/>
      <c r="J171" s="100"/>
    </row>
    <row r="172" spans="1:10" x14ac:dyDescent="0.25">
      <c r="A172" s="130"/>
      <c r="C172" s="100"/>
      <c r="D172" s="100"/>
      <c r="E172" s="100"/>
      <c r="F172" s="100"/>
      <c r="G172" s="100"/>
      <c r="J172" s="100"/>
    </row>
    <row r="173" spans="1:10" x14ac:dyDescent="0.25">
      <c r="A173" s="130"/>
      <c r="C173" s="100"/>
      <c r="D173" s="100"/>
      <c r="E173" s="100"/>
      <c r="F173" s="100"/>
      <c r="G173" s="100"/>
      <c r="J173" s="100"/>
    </row>
    <row r="174" spans="1:10" x14ac:dyDescent="0.25">
      <c r="A174" s="130"/>
      <c r="C174" s="100"/>
      <c r="D174" s="100"/>
      <c r="E174" s="100"/>
      <c r="F174" s="100"/>
      <c r="G174" s="100"/>
      <c r="J174" s="100"/>
    </row>
    <row r="175" spans="1:10" x14ac:dyDescent="0.25">
      <c r="A175" s="130"/>
      <c r="C175" s="100"/>
      <c r="D175" s="100"/>
      <c r="E175" s="100"/>
      <c r="F175" s="100"/>
      <c r="G175" s="100"/>
      <c r="J175" s="100"/>
    </row>
    <row r="176" spans="1:10" x14ac:dyDescent="0.25">
      <c r="A176" s="130"/>
      <c r="C176" s="100"/>
      <c r="D176" s="100"/>
      <c r="E176" s="100"/>
      <c r="F176" s="100"/>
      <c r="G176" s="100"/>
      <c r="J176" s="100"/>
    </row>
    <row r="177" spans="1:10" x14ac:dyDescent="0.25">
      <c r="A177" s="130"/>
      <c r="C177" s="100"/>
      <c r="D177" s="100"/>
      <c r="E177" s="100"/>
      <c r="F177" s="100"/>
      <c r="G177" s="100"/>
      <c r="J177" s="100"/>
    </row>
    <row r="178" spans="1:10" x14ac:dyDescent="0.25">
      <c r="A178" s="130"/>
      <c r="C178" s="100"/>
      <c r="D178" s="100"/>
      <c r="E178" s="100"/>
      <c r="F178" s="100"/>
      <c r="G178" s="100"/>
      <c r="J178" s="100"/>
    </row>
    <row r="179" spans="1:10" x14ac:dyDescent="0.25">
      <c r="A179" s="130"/>
      <c r="C179" s="100"/>
      <c r="D179" s="100"/>
      <c r="E179" s="100"/>
      <c r="F179" s="100"/>
      <c r="G179" s="100"/>
      <c r="J179" s="100"/>
    </row>
    <row r="180" spans="1:10" x14ac:dyDescent="0.25">
      <c r="A180" s="130"/>
      <c r="C180" s="100"/>
      <c r="D180" s="100"/>
      <c r="E180" s="100"/>
      <c r="F180" s="100"/>
      <c r="G180" s="100"/>
      <c r="J180" s="100"/>
    </row>
    <row r="181" spans="1:10" x14ac:dyDescent="0.25">
      <c r="A181" s="130"/>
      <c r="C181" s="100"/>
      <c r="D181" s="100"/>
      <c r="E181" s="100"/>
      <c r="F181" s="100"/>
      <c r="G181" s="100"/>
      <c r="J181" s="100"/>
    </row>
    <row r="182" spans="1:10" x14ac:dyDescent="0.25">
      <c r="A182" s="130"/>
      <c r="C182" s="100"/>
      <c r="D182" s="100"/>
      <c r="E182" s="100"/>
      <c r="F182" s="100"/>
      <c r="G182" s="100"/>
      <c r="J182" s="100"/>
    </row>
    <row r="183" spans="1:10" x14ac:dyDescent="0.25">
      <c r="A183" s="130"/>
      <c r="C183" s="100"/>
      <c r="D183" s="100"/>
      <c r="E183" s="100"/>
      <c r="F183" s="100"/>
      <c r="G183" s="100"/>
      <c r="J183" s="100"/>
    </row>
    <row r="184" spans="1:10" x14ac:dyDescent="0.25">
      <c r="A184" s="130"/>
      <c r="C184" s="100"/>
      <c r="D184" s="100"/>
      <c r="E184" s="100"/>
      <c r="F184" s="100"/>
      <c r="G184" s="100"/>
      <c r="J184" s="100"/>
    </row>
    <row r="185" spans="1:10" x14ac:dyDescent="0.25">
      <c r="A185" s="130"/>
      <c r="C185" s="100"/>
      <c r="D185" s="100"/>
      <c r="E185" s="100"/>
      <c r="F185" s="100"/>
      <c r="G185" s="100"/>
      <c r="J185" s="100"/>
    </row>
    <row r="186" spans="1:10" x14ac:dyDescent="0.25">
      <c r="A186" s="130"/>
      <c r="C186" s="100"/>
      <c r="D186" s="100"/>
      <c r="E186" s="100"/>
      <c r="F186" s="100"/>
      <c r="G186" s="100"/>
      <c r="J186" s="100"/>
    </row>
    <row r="187" spans="1:10" x14ac:dyDescent="0.25">
      <c r="A187" s="130"/>
      <c r="C187" s="100"/>
      <c r="D187" s="100"/>
      <c r="E187" s="100"/>
      <c r="F187" s="100"/>
      <c r="G187" s="100"/>
      <c r="J187" s="100"/>
    </row>
    <row r="188" spans="1:10" x14ac:dyDescent="0.25">
      <c r="A188" s="130"/>
      <c r="C188" s="100"/>
      <c r="D188" s="100"/>
      <c r="E188" s="100"/>
      <c r="F188" s="100"/>
      <c r="G188" s="100"/>
      <c r="J188" s="100"/>
    </row>
    <row r="189" spans="1:10" x14ac:dyDescent="0.25">
      <c r="A189" s="130"/>
      <c r="C189" s="100"/>
      <c r="D189" s="100"/>
      <c r="E189" s="100"/>
      <c r="F189" s="100"/>
      <c r="G189" s="100"/>
      <c r="J189" s="100"/>
    </row>
    <row r="190" spans="1:10" x14ac:dyDescent="0.25">
      <c r="A190" s="130"/>
      <c r="C190" s="100"/>
      <c r="D190" s="100"/>
      <c r="E190" s="100"/>
      <c r="F190" s="100"/>
      <c r="G190" s="100"/>
      <c r="J190" s="100"/>
    </row>
    <row r="191" spans="1:10" x14ac:dyDescent="0.25">
      <c r="A191" s="130"/>
      <c r="C191" s="100"/>
      <c r="D191" s="100"/>
      <c r="E191" s="100"/>
      <c r="F191" s="100"/>
      <c r="G191" s="100"/>
      <c r="J191" s="100"/>
    </row>
    <row r="192" spans="1:10" x14ac:dyDescent="0.25">
      <c r="A192" s="130"/>
      <c r="C192" s="100"/>
      <c r="D192" s="100"/>
      <c r="E192" s="100"/>
      <c r="F192" s="100"/>
      <c r="G192" s="100"/>
      <c r="J192" s="100"/>
    </row>
    <row r="193" spans="1:10" x14ac:dyDescent="0.25">
      <c r="A193" s="130"/>
      <c r="C193" s="100"/>
      <c r="D193" s="100"/>
      <c r="E193" s="100"/>
      <c r="F193" s="100"/>
      <c r="G193" s="100"/>
      <c r="J193" s="100"/>
    </row>
    <row r="194" spans="1:10" x14ac:dyDescent="0.25">
      <c r="A194" s="130"/>
      <c r="C194" s="100"/>
      <c r="D194" s="100"/>
      <c r="E194" s="100"/>
      <c r="F194" s="100"/>
      <c r="G194" s="100"/>
      <c r="J194" s="100"/>
    </row>
    <row r="195" spans="1:10" x14ac:dyDescent="0.25">
      <c r="A195" s="130"/>
      <c r="C195" s="100"/>
      <c r="D195" s="100"/>
      <c r="E195" s="100"/>
      <c r="F195" s="100"/>
      <c r="G195" s="100"/>
      <c r="J195" s="100"/>
    </row>
    <row r="196" spans="1:10" x14ac:dyDescent="0.25">
      <c r="A196" s="130"/>
      <c r="C196" s="100"/>
      <c r="D196" s="100"/>
      <c r="E196" s="100"/>
      <c r="F196" s="100"/>
      <c r="G196" s="100"/>
      <c r="J196" s="100"/>
    </row>
    <row r="197" spans="1:10" x14ac:dyDescent="0.25">
      <c r="A197" s="130"/>
      <c r="C197" s="100"/>
      <c r="D197" s="100"/>
      <c r="E197" s="100"/>
      <c r="F197" s="100"/>
      <c r="G197" s="100"/>
      <c r="J197" s="100"/>
    </row>
    <row r="198" spans="1:10" x14ac:dyDescent="0.25">
      <c r="A198" s="130"/>
      <c r="C198" s="100"/>
      <c r="D198" s="100"/>
      <c r="E198" s="100"/>
      <c r="F198" s="100"/>
      <c r="G198" s="100"/>
      <c r="J198" s="100"/>
    </row>
    <row r="199" spans="1:10" x14ac:dyDescent="0.25">
      <c r="A199" s="130"/>
      <c r="C199" s="100"/>
      <c r="D199" s="100"/>
      <c r="E199" s="100"/>
      <c r="F199" s="100"/>
      <c r="G199" s="100"/>
      <c r="J199" s="100"/>
    </row>
    <row r="200" spans="1:10" x14ac:dyDescent="0.25">
      <c r="A200" s="130"/>
      <c r="C200" s="100"/>
      <c r="D200" s="100"/>
      <c r="E200" s="100"/>
      <c r="F200" s="100"/>
      <c r="G200" s="100"/>
      <c r="J200" s="100"/>
    </row>
    <row r="201" spans="1:10" x14ac:dyDescent="0.25">
      <c r="A201" s="130"/>
      <c r="C201" s="100"/>
      <c r="D201" s="100"/>
      <c r="E201" s="100"/>
      <c r="F201" s="100"/>
      <c r="G201" s="100"/>
      <c r="J201" s="100"/>
    </row>
    <row r="202" spans="1:10" x14ac:dyDescent="0.25">
      <c r="A202" s="130"/>
      <c r="C202" s="100"/>
      <c r="D202" s="100"/>
      <c r="E202" s="100"/>
      <c r="F202" s="100"/>
      <c r="G202" s="100"/>
      <c r="J202" s="100"/>
    </row>
    <row r="203" spans="1:10" x14ac:dyDescent="0.25">
      <c r="A203" s="130"/>
      <c r="C203" s="100"/>
      <c r="D203" s="100"/>
      <c r="E203" s="100"/>
      <c r="F203" s="100"/>
      <c r="G203" s="100"/>
      <c r="J203" s="100"/>
    </row>
    <row r="204" spans="1:10" x14ac:dyDescent="0.25">
      <c r="A204" s="130"/>
      <c r="C204" s="100"/>
      <c r="D204" s="100"/>
      <c r="E204" s="100"/>
      <c r="F204" s="100"/>
      <c r="G204" s="100"/>
      <c r="J204" s="100"/>
    </row>
    <row r="205" spans="1:10" x14ac:dyDescent="0.25">
      <c r="A205" s="130"/>
      <c r="C205" s="100"/>
      <c r="D205" s="100"/>
      <c r="E205" s="100"/>
      <c r="F205" s="100"/>
      <c r="G205" s="100"/>
      <c r="J205" s="100"/>
    </row>
    <row r="206" spans="1:10" x14ac:dyDescent="0.25">
      <c r="A206" s="130"/>
      <c r="C206" s="100"/>
      <c r="D206" s="100"/>
      <c r="E206" s="100"/>
      <c r="F206" s="100"/>
      <c r="G206" s="100"/>
      <c r="J206" s="100"/>
    </row>
    <row r="207" spans="1:10" x14ac:dyDescent="0.25">
      <c r="A207" s="130"/>
      <c r="C207" s="100"/>
      <c r="D207" s="100"/>
      <c r="E207" s="100"/>
      <c r="F207" s="100"/>
      <c r="G207" s="100"/>
      <c r="J207" s="100"/>
    </row>
    <row r="208" spans="1:10" x14ac:dyDescent="0.25">
      <c r="A208" s="130"/>
      <c r="C208" s="100"/>
      <c r="D208" s="100"/>
      <c r="E208" s="100"/>
      <c r="F208" s="100"/>
      <c r="G208" s="100"/>
      <c r="J208" s="100"/>
    </row>
    <row r="209" spans="1:10" x14ac:dyDescent="0.25">
      <c r="A209" s="130"/>
      <c r="C209" s="100"/>
      <c r="D209" s="100"/>
      <c r="E209" s="100"/>
      <c r="F209" s="100"/>
      <c r="G209" s="100"/>
      <c r="J209" s="100"/>
    </row>
    <row r="210" spans="1:10" x14ac:dyDescent="0.25">
      <c r="A210" s="130"/>
      <c r="C210" s="100"/>
      <c r="D210" s="100"/>
      <c r="E210" s="100"/>
      <c r="F210" s="100"/>
      <c r="G210" s="100"/>
      <c r="J210" s="100"/>
    </row>
    <row r="211" spans="1:10" x14ac:dyDescent="0.25">
      <c r="A211" s="130"/>
      <c r="C211" s="100"/>
      <c r="D211" s="100"/>
      <c r="E211" s="100"/>
      <c r="F211" s="100"/>
      <c r="G211" s="100"/>
      <c r="J211" s="100"/>
    </row>
    <row r="212" spans="1:10" x14ac:dyDescent="0.25">
      <c r="A212" s="130"/>
      <c r="C212" s="100"/>
      <c r="D212" s="100"/>
      <c r="E212" s="100"/>
      <c r="F212" s="100"/>
      <c r="G212" s="100"/>
      <c r="J212" s="100"/>
    </row>
    <row r="213" spans="1:10" x14ac:dyDescent="0.25">
      <c r="A213" s="130"/>
      <c r="C213" s="100"/>
      <c r="D213" s="100"/>
      <c r="E213" s="100"/>
      <c r="F213" s="100"/>
      <c r="G213" s="100"/>
      <c r="J213" s="100"/>
    </row>
    <row r="214" spans="1:10" x14ac:dyDescent="0.25">
      <c r="A214" s="130"/>
      <c r="C214" s="100"/>
      <c r="D214" s="100"/>
      <c r="E214" s="100"/>
      <c r="F214" s="100"/>
      <c r="G214" s="100"/>
      <c r="J214" s="100"/>
    </row>
    <row r="215" spans="1:10" x14ac:dyDescent="0.25">
      <c r="A215" s="130"/>
      <c r="C215" s="100"/>
      <c r="D215" s="100"/>
      <c r="E215" s="100"/>
      <c r="F215" s="100"/>
      <c r="G215" s="100"/>
      <c r="J215" s="100"/>
    </row>
    <row r="216" spans="1:10" x14ac:dyDescent="0.25">
      <c r="A216" s="130"/>
      <c r="C216" s="100"/>
      <c r="D216" s="100"/>
      <c r="E216" s="100"/>
      <c r="F216" s="100"/>
      <c r="G216" s="100"/>
      <c r="J216" s="100"/>
    </row>
    <row r="217" spans="1:10" x14ac:dyDescent="0.25">
      <c r="A217" s="130"/>
      <c r="C217" s="100"/>
      <c r="D217" s="100"/>
      <c r="E217" s="100"/>
      <c r="F217" s="100"/>
      <c r="G217" s="100"/>
      <c r="J217" s="100"/>
    </row>
    <row r="218" spans="1:10" x14ac:dyDescent="0.25">
      <c r="A218" s="130"/>
      <c r="C218" s="100"/>
      <c r="D218" s="100"/>
      <c r="E218" s="100"/>
      <c r="F218" s="100"/>
      <c r="G218" s="100"/>
      <c r="J218" s="100"/>
    </row>
    <row r="219" spans="1:10" x14ac:dyDescent="0.25">
      <c r="A219" s="130"/>
      <c r="C219" s="100"/>
      <c r="D219" s="100"/>
      <c r="E219" s="100"/>
      <c r="F219" s="100"/>
      <c r="G219" s="100"/>
      <c r="J219" s="100"/>
    </row>
    <row r="220" spans="1:10" x14ac:dyDescent="0.25">
      <c r="A220" s="130"/>
      <c r="C220" s="100"/>
      <c r="D220" s="100"/>
      <c r="E220" s="100"/>
      <c r="F220" s="100"/>
      <c r="G220" s="100"/>
      <c r="J220" s="100"/>
    </row>
    <row r="221" spans="1:10" x14ac:dyDescent="0.25">
      <c r="A221" s="130"/>
      <c r="C221" s="100"/>
      <c r="D221" s="100"/>
      <c r="E221" s="100"/>
      <c r="F221" s="100"/>
      <c r="G221" s="100"/>
      <c r="J221" s="100"/>
    </row>
    <row r="222" spans="1:10" x14ac:dyDescent="0.25">
      <c r="A222" s="130"/>
      <c r="C222" s="100"/>
      <c r="D222" s="100"/>
      <c r="E222" s="100"/>
      <c r="F222" s="100"/>
      <c r="G222" s="100"/>
      <c r="J222" s="100"/>
    </row>
    <row r="223" spans="1:10" x14ac:dyDescent="0.25">
      <c r="A223" s="130"/>
      <c r="C223" s="100"/>
      <c r="D223" s="100"/>
      <c r="E223" s="100"/>
      <c r="F223" s="100"/>
      <c r="G223" s="100"/>
      <c r="J223" s="100"/>
    </row>
    <row r="224" spans="1:10" x14ac:dyDescent="0.25">
      <c r="A224" s="130"/>
      <c r="C224" s="100"/>
      <c r="D224" s="100"/>
      <c r="E224" s="100"/>
      <c r="F224" s="100"/>
      <c r="G224" s="100"/>
      <c r="J224" s="100"/>
    </row>
    <row r="225" spans="1:10" x14ac:dyDescent="0.25">
      <c r="A225" s="130"/>
      <c r="C225" s="100"/>
      <c r="D225" s="100"/>
      <c r="E225" s="100"/>
      <c r="F225" s="100"/>
      <c r="G225" s="100"/>
      <c r="J225" s="100"/>
    </row>
    <row r="226" spans="1:10" x14ac:dyDescent="0.25">
      <c r="A226" s="130"/>
      <c r="C226" s="100"/>
      <c r="D226" s="100"/>
      <c r="E226" s="100"/>
      <c r="F226" s="100"/>
      <c r="G226" s="100"/>
      <c r="J226" s="100"/>
    </row>
    <row r="227" spans="1:10" x14ac:dyDescent="0.25">
      <c r="A227" s="130"/>
      <c r="C227" s="100"/>
      <c r="D227" s="100"/>
      <c r="E227" s="100"/>
      <c r="F227" s="100"/>
      <c r="G227" s="100"/>
      <c r="J227" s="100"/>
    </row>
    <row r="228" spans="1:10" x14ac:dyDescent="0.25">
      <c r="A228" s="130"/>
      <c r="C228" s="100"/>
      <c r="D228" s="100"/>
      <c r="E228" s="100"/>
      <c r="F228" s="100"/>
      <c r="G228" s="100"/>
      <c r="J228" s="100"/>
    </row>
    <row r="229" spans="1:10" x14ac:dyDescent="0.25">
      <c r="A229" s="130"/>
      <c r="C229" s="100"/>
      <c r="D229" s="100"/>
      <c r="E229" s="100"/>
      <c r="F229" s="100"/>
      <c r="G229" s="100"/>
      <c r="J229" s="100"/>
    </row>
    <row r="230" spans="1:10" x14ac:dyDescent="0.25">
      <c r="A230" s="130"/>
      <c r="C230" s="100"/>
      <c r="D230" s="100"/>
      <c r="E230" s="100"/>
      <c r="F230" s="100"/>
      <c r="G230" s="100"/>
      <c r="J230" s="100"/>
    </row>
    <row r="231" spans="1:10" x14ac:dyDescent="0.25">
      <c r="A231" s="130"/>
      <c r="C231" s="100"/>
      <c r="D231" s="100"/>
      <c r="E231" s="100"/>
      <c r="F231" s="100"/>
      <c r="G231" s="100"/>
      <c r="J231" s="100"/>
    </row>
    <row r="232" spans="1:10" x14ac:dyDescent="0.25">
      <c r="A232" s="130"/>
      <c r="C232" s="100"/>
      <c r="D232" s="100"/>
      <c r="E232" s="100"/>
      <c r="F232" s="100"/>
      <c r="G232" s="100"/>
      <c r="J232" s="100"/>
    </row>
    <row r="233" spans="1:10" x14ac:dyDescent="0.25">
      <c r="A233" s="130"/>
      <c r="C233" s="100"/>
      <c r="D233" s="100"/>
      <c r="E233" s="100"/>
      <c r="F233" s="100"/>
      <c r="G233" s="100"/>
      <c r="J233" s="100"/>
    </row>
    <row r="234" spans="1:10" x14ac:dyDescent="0.25">
      <c r="A234" s="130"/>
      <c r="C234" s="100"/>
      <c r="D234" s="100"/>
      <c r="E234" s="100"/>
      <c r="F234" s="100"/>
      <c r="G234" s="100"/>
      <c r="J234" s="100"/>
    </row>
    <row r="235" spans="1:10" x14ac:dyDescent="0.25">
      <c r="A235" s="130"/>
      <c r="C235" s="100"/>
      <c r="D235" s="100"/>
      <c r="E235" s="100"/>
      <c r="F235" s="100"/>
      <c r="G235" s="100"/>
      <c r="J235" s="100"/>
    </row>
    <row r="236" spans="1:10" x14ac:dyDescent="0.25">
      <c r="A236" s="130"/>
      <c r="C236" s="100"/>
      <c r="D236" s="100"/>
      <c r="E236" s="100"/>
      <c r="F236" s="100"/>
      <c r="G236" s="100"/>
      <c r="J236" s="100"/>
    </row>
    <row r="237" spans="1:10" x14ac:dyDescent="0.25">
      <c r="A237" s="130"/>
      <c r="C237" s="100"/>
      <c r="D237" s="100"/>
      <c r="E237" s="100"/>
      <c r="F237" s="100"/>
      <c r="G237" s="100"/>
      <c r="J237" s="100"/>
    </row>
    <row r="238" spans="1:10" x14ac:dyDescent="0.25">
      <c r="A238" s="130"/>
      <c r="C238" s="100"/>
      <c r="D238" s="100"/>
      <c r="E238" s="100"/>
      <c r="F238" s="100"/>
      <c r="G238" s="100"/>
      <c r="J238" s="100"/>
    </row>
    <row r="239" spans="1:10" x14ac:dyDescent="0.25">
      <c r="A239" s="130"/>
      <c r="C239" s="100"/>
      <c r="D239" s="100"/>
      <c r="E239" s="100"/>
      <c r="F239" s="100"/>
      <c r="G239" s="100"/>
      <c r="J239" s="100"/>
    </row>
    <row r="240" spans="1:10" x14ac:dyDescent="0.25">
      <c r="A240" s="130"/>
      <c r="C240" s="100"/>
      <c r="D240" s="100"/>
      <c r="E240" s="100"/>
      <c r="F240" s="100"/>
      <c r="G240" s="100"/>
      <c r="J240" s="100"/>
    </row>
    <row r="241" spans="1:10" x14ac:dyDescent="0.25">
      <c r="A241" s="130"/>
      <c r="C241" s="100"/>
      <c r="D241" s="100"/>
      <c r="E241" s="100"/>
      <c r="F241" s="100"/>
      <c r="G241" s="100"/>
      <c r="J241" s="100"/>
    </row>
    <row r="242" spans="1:10" x14ac:dyDescent="0.25">
      <c r="A242" s="130"/>
      <c r="C242" s="100"/>
      <c r="D242" s="100"/>
      <c r="E242" s="100"/>
      <c r="F242" s="100"/>
      <c r="G242" s="100"/>
      <c r="J242" s="100"/>
    </row>
    <row r="243" spans="1:10" x14ac:dyDescent="0.25">
      <c r="A243" s="130"/>
      <c r="C243" s="100"/>
      <c r="D243" s="100"/>
      <c r="E243" s="100"/>
      <c r="F243" s="100"/>
      <c r="G243" s="100"/>
      <c r="J243" s="100"/>
    </row>
  </sheetData>
  <sheetProtection insertRows="0" selectLockedCells="1"/>
  <customSheetViews>
    <customSheetView guid="{AF19E9B5-EDE5-45F0-A611-5D58BFB14BE8}" fitToPage="1" state="hidden" topLeftCell="A129">
      <selection activeCell="H10" sqref="H10"/>
      <rowBreaks count="3" manualBreakCount="3">
        <brk id="40" max="16383" man="1"/>
        <brk id="73" max="16383" man="1"/>
        <brk id="106" max="16383" man="1"/>
      </rowBreaks>
      <pageMargins left="0.45" right="0.45" top="1.5" bottom="0.75" header="0.3" footer="0.3"/>
      <printOptions horizontalCentered="1" gridLines="1"/>
      <pageSetup scale="75" fitToHeight="0" orientation="landscape" r:id="rId1"/>
      <headerFooter>
        <oddHeader>&amp;CTCEQ Quarterly Report Form
FY: 2014</oddHeader>
        <oddFooter>&amp;LTCEQ 20397</oddFooter>
      </headerFooter>
    </customSheetView>
  </customSheetViews>
  <mergeCells count="48">
    <mergeCell ref="E41:E42"/>
    <mergeCell ref="C41:C42"/>
    <mergeCell ref="A2:B2"/>
    <mergeCell ref="H7:K7"/>
    <mergeCell ref="A8:A9"/>
    <mergeCell ref="B8:B9"/>
    <mergeCell ref="D8:D9"/>
    <mergeCell ref="E8:E9"/>
    <mergeCell ref="F8:F9"/>
    <mergeCell ref="G8:G9"/>
    <mergeCell ref="A3:B3"/>
    <mergeCell ref="C8:C9"/>
    <mergeCell ref="H8:H9"/>
    <mergeCell ref="J8:J9"/>
    <mergeCell ref="K8:K9"/>
    <mergeCell ref="I8:I9"/>
    <mergeCell ref="A10:B10"/>
    <mergeCell ref="A41:A42"/>
    <mergeCell ref="B41:B42"/>
    <mergeCell ref="D41:D42"/>
    <mergeCell ref="A74:A75"/>
    <mergeCell ref="B74:B75"/>
    <mergeCell ref="D74:D75"/>
    <mergeCell ref="K41:K42"/>
    <mergeCell ref="H74:H75"/>
    <mergeCell ref="J74:J75"/>
    <mergeCell ref="I41:I42"/>
    <mergeCell ref="I74:I75"/>
    <mergeCell ref="K74:K75"/>
    <mergeCell ref="G41:G42"/>
    <mergeCell ref="G74:G75"/>
    <mergeCell ref="F41:F42"/>
    <mergeCell ref="H41:H42"/>
    <mergeCell ref="J41:J42"/>
    <mergeCell ref="F74:F75"/>
    <mergeCell ref="A107:A108"/>
    <mergeCell ref="B107:B108"/>
    <mergeCell ref="D107:D108"/>
    <mergeCell ref="E107:E108"/>
    <mergeCell ref="F107:F108"/>
    <mergeCell ref="E74:E75"/>
    <mergeCell ref="G107:G108"/>
    <mergeCell ref="C107:C108"/>
    <mergeCell ref="H107:H108"/>
    <mergeCell ref="K107:K108"/>
    <mergeCell ref="I107:I108"/>
    <mergeCell ref="J107:J108"/>
    <mergeCell ref="C74:C75"/>
  </mergeCells>
  <printOptions horizontalCentered="1" gridLines="1"/>
  <pageMargins left="0.45" right="0.45" top="1.5" bottom="0.75" header="0.3" footer="0.3"/>
  <pageSetup scale="75" fitToHeight="0" orientation="landscape" r:id="rId2"/>
  <headerFooter>
    <oddHeader>&amp;CTCEQ Quarterly Report Form
FY: 2014</oddHeader>
    <oddFooter>&amp;LTCEQ 20397</oddFooter>
  </headerFooter>
  <rowBreaks count="3" manualBreakCount="3">
    <brk id="40" max="16383" man="1"/>
    <brk id="73" max="16383" man="1"/>
    <brk id="106" max="16383" man="1"/>
  </rowBreaks>
  <drawing r:id="rId3"/>
  <legacy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39997558519241921"/>
    <pageSetUpPr fitToPage="1"/>
  </sheetPr>
  <dimension ref="A1:E140"/>
  <sheetViews>
    <sheetView zoomScale="91" zoomScaleNormal="91" workbookViewId="0">
      <selection activeCell="C15" sqref="C15"/>
    </sheetView>
  </sheetViews>
  <sheetFormatPr defaultColWidth="8.85546875" defaultRowHeight="15" x14ac:dyDescent="0.25"/>
  <cols>
    <col min="1" max="1" width="14.85546875" style="270" customWidth="1"/>
    <col min="2" max="2" width="70.28515625" style="276" customWidth="1"/>
    <col min="3" max="3" width="31" style="271" bestFit="1" customWidth="1"/>
    <col min="4" max="4" width="19.42578125" style="279" customWidth="1"/>
    <col min="5" max="5" width="22.5703125" style="266" bestFit="1" customWidth="1"/>
    <col min="6" max="16384" width="8.85546875" style="267"/>
  </cols>
  <sheetData>
    <row r="1" spans="1:5" s="51" customFormat="1" ht="23.25" thickBot="1" x14ac:dyDescent="0.3">
      <c r="A1" s="612" t="s">
        <v>154</v>
      </c>
      <c r="B1" s="613"/>
      <c r="C1" s="613"/>
      <c r="D1" s="613"/>
      <c r="E1" s="614"/>
    </row>
    <row r="2" spans="1:5" s="51" customFormat="1" ht="14.25" x14ac:dyDescent="0.25">
      <c r="A2" s="221"/>
      <c r="B2" s="272"/>
      <c r="C2" s="222"/>
      <c r="D2" s="277"/>
      <c r="E2" s="262"/>
    </row>
    <row r="3" spans="1:5" s="51" customFormat="1" ht="18" x14ac:dyDescent="0.25">
      <c r="A3" s="611" t="s">
        <v>153</v>
      </c>
      <c r="B3" s="611"/>
      <c r="C3" s="611"/>
      <c r="D3" s="611"/>
      <c r="E3" s="611"/>
    </row>
    <row r="4" spans="1:5" s="51" customFormat="1" ht="30" x14ac:dyDescent="0.25">
      <c r="A4" s="369" t="s">
        <v>147</v>
      </c>
      <c r="B4" s="369" t="s">
        <v>159</v>
      </c>
      <c r="C4" s="370" t="s">
        <v>151</v>
      </c>
      <c r="D4" s="371" t="s">
        <v>152</v>
      </c>
      <c r="E4" s="371" t="s">
        <v>158</v>
      </c>
    </row>
    <row r="5" spans="1:5" s="51" customFormat="1" x14ac:dyDescent="0.25">
      <c r="A5" s="148"/>
      <c r="B5" s="273"/>
      <c r="C5" s="223"/>
      <c r="D5" s="263"/>
      <c r="E5" s="263"/>
    </row>
    <row r="6" spans="1:5" s="51" customFormat="1" x14ac:dyDescent="0.25">
      <c r="A6" s="148"/>
      <c r="B6" s="273"/>
      <c r="C6" s="223"/>
      <c r="D6" s="263"/>
      <c r="E6" s="263"/>
    </row>
    <row r="7" spans="1:5" s="51" customFormat="1" x14ac:dyDescent="0.25">
      <c r="A7" s="148"/>
      <c r="B7" s="273"/>
      <c r="C7" s="223"/>
      <c r="D7" s="263"/>
      <c r="E7" s="263"/>
    </row>
    <row r="8" spans="1:5" s="51" customFormat="1" x14ac:dyDescent="0.25">
      <c r="A8" s="148"/>
      <c r="B8" s="273"/>
      <c r="C8" s="223"/>
      <c r="D8" s="263"/>
      <c r="E8" s="263"/>
    </row>
    <row r="9" spans="1:5" s="51" customFormat="1" x14ac:dyDescent="0.25">
      <c r="A9" s="148"/>
      <c r="B9" s="273"/>
      <c r="C9" s="223"/>
      <c r="D9" s="263"/>
      <c r="E9" s="263"/>
    </row>
    <row r="10" spans="1:5" s="51" customFormat="1" x14ac:dyDescent="0.25">
      <c r="A10" s="148"/>
      <c r="B10" s="273"/>
      <c r="C10" s="223"/>
      <c r="D10" s="263"/>
      <c r="E10" s="263"/>
    </row>
    <row r="11" spans="1:5" s="51" customFormat="1" x14ac:dyDescent="0.25">
      <c r="A11" s="148"/>
      <c r="B11" s="273"/>
      <c r="C11" s="223"/>
      <c r="D11" s="263"/>
      <c r="E11" s="263"/>
    </row>
    <row r="12" spans="1:5" s="51" customFormat="1" x14ac:dyDescent="0.25">
      <c r="A12" s="148"/>
      <c r="B12" s="273"/>
      <c r="C12" s="223"/>
      <c r="D12" s="263"/>
      <c r="E12" s="263"/>
    </row>
    <row r="13" spans="1:5" s="51" customFormat="1" x14ac:dyDescent="0.25">
      <c r="A13" s="148"/>
      <c r="B13" s="273"/>
      <c r="C13" s="223"/>
      <c r="D13" s="263"/>
      <c r="E13" s="263"/>
    </row>
    <row r="14" spans="1:5" s="51" customFormat="1" x14ac:dyDescent="0.25">
      <c r="A14" s="148"/>
      <c r="B14" s="273"/>
      <c r="C14" s="223"/>
      <c r="D14" s="263"/>
      <c r="E14" s="263"/>
    </row>
    <row r="15" spans="1:5" s="51" customFormat="1" x14ac:dyDescent="0.25">
      <c r="A15" s="148"/>
      <c r="B15" s="273"/>
      <c r="C15" s="223"/>
      <c r="D15" s="263"/>
      <c r="E15" s="263"/>
    </row>
    <row r="16" spans="1:5" s="51" customFormat="1" x14ac:dyDescent="0.25">
      <c r="A16" s="148"/>
      <c r="B16" s="273"/>
      <c r="C16" s="223"/>
      <c r="D16" s="263"/>
      <c r="E16" s="263"/>
    </row>
    <row r="17" spans="1:5" s="51" customFormat="1" x14ac:dyDescent="0.25">
      <c r="A17" s="148"/>
      <c r="B17" s="273"/>
      <c r="C17" s="223"/>
      <c r="D17" s="263"/>
      <c r="E17" s="263"/>
    </row>
    <row r="18" spans="1:5" s="51" customFormat="1" x14ac:dyDescent="0.25">
      <c r="A18" s="148"/>
      <c r="B18" s="273"/>
      <c r="C18" s="223"/>
      <c r="D18" s="263"/>
      <c r="E18" s="263"/>
    </row>
    <row r="19" spans="1:5" s="51" customFormat="1" x14ac:dyDescent="0.25">
      <c r="A19" s="148"/>
      <c r="B19" s="273"/>
      <c r="C19" s="223"/>
      <c r="D19" s="263"/>
      <c r="E19" s="263"/>
    </row>
    <row r="20" spans="1:5" s="51" customFormat="1" x14ac:dyDescent="0.25">
      <c r="A20" s="148"/>
      <c r="B20" s="273"/>
      <c r="C20" s="223"/>
      <c r="D20" s="263"/>
      <c r="E20" s="263"/>
    </row>
    <row r="21" spans="1:5" s="51" customFormat="1" x14ac:dyDescent="0.25">
      <c r="A21" s="148"/>
      <c r="B21" s="273"/>
      <c r="C21" s="223"/>
      <c r="D21" s="263"/>
      <c r="E21" s="263"/>
    </row>
    <row r="22" spans="1:5" s="51" customFormat="1" x14ac:dyDescent="0.25">
      <c r="A22" s="148"/>
      <c r="B22" s="273"/>
      <c r="C22" s="223"/>
      <c r="D22" s="263"/>
      <c r="E22" s="263"/>
    </row>
    <row r="23" spans="1:5" s="51" customFormat="1" x14ac:dyDescent="0.25">
      <c r="A23" s="148"/>
      <c r="B23" s="273"/>
      <c r="C23" s="223"/>
      <c r="D23" s="263"/>
      <c r="E23" s="263"/>
    </row>
    <row r="24" spans="1:5" s="51" customFormat="1" x14ac:dyDescent="0.25">
      <c r="A24" s="148"/>
      <c r="B24" s="273"/>
      <c r="C24" s="223"/>
      <c r="D24" s="263"/>
      <c r="E24" s="263"/>
    </row>
    <row r="25" spans="1:5" s="51" customFormat="1" x14ac:dyDescent="0.25">
      <c r="A25" s="148"/>
      <c r="B25" s="273"/>
      <c r="C25" s="223"/>
      <c r="D25" s="263"/>
      <c r="E25" s="263"/>
    </row>
    <row r="26" spans="1:5" s="51" customFormat="1" x14ac:dyDescent="0.25">
      <c r="A26" s="148"/>
      <c r="B26" s="273"/>
      <c r="C26" s="223"/>
      <c r="D26" s="263"/>
      <c r="E26" s="263"/>
    </row>
    <row r="27" spans="1:5" s="51" customFormat="1" x14ac:dyDescent="0.25">
      <c r="A27" s="148"/>
      <c r="B27" s="273"/>
      <c r="C27" s="223"/>
      <c r="D27" s="263"/>
      <c r="E27" s="263"/>
    </row>
    <row r="28" spans="1:5" s="51" customFormat="1" x14ac:dyDescent="0.25">
      <c r="A28" s="148"/>
      <c r="B28" s="273"/>
      <c r="C28" s="223"/>
      <c r="D28" s="263"/>
      <c r="E28" s="263"/>
    </row>
    <row r="29" spans="1:5" s="51" customFormat="1" x14ac:dyDescent="0.25">
      <c r="A29" s="148"/>
      <c r="B29" s="273"/>
      <c r="C29" s="223"/>
      <c r="D29" s="263"/>
      <c r="E29" s="263"/>
    </row>
    <row r="30" spans="1:5" s="51" customFormat="1" x14ac:dyDescent="0.25">
      <c r="A30" s="148"/>
      <c r="B30" s="273"/>
      <c r="C30" s="223"/>
      <c r="D30" s="263"/>
      <c r="E30" s="263"/>
    </row>
    <row r="31" spans="1:5" s="51" customFormat="1" x14ac:dyDescent="0.25">
      <c r="A31" s="148"/>
      <c r="B31" s="273"/>
      <c r="C31" s="223"/>
      <c r="D31" s="263"/>
      <c r="E31" s="263"/>
    </row>
    <row r="32" spans="1:5" s="51" customFormat="1" x14ac:dyDescent="0.25">
      <c r="A32" s="148"/>
      <c r="B32" s="273"/>
      <c r="C32" s="223"/>
      <c r="D32" s="263"/>
      <c r="E32" s="263"/>
    </row>
    <row r="33" spans="1:5" x14ac:dyDescent="0.25">
      <c r="A33" s="148"/>
      <c r="B33" s="273"/>
      <c r="C33" s="223"/>
      <c r="D33" s="263"/>
      <c r="E33" s="263"/>
    </row>
    <row r="34" spans="1:5" x14ac:dyDescent="0.25">
      <c r="A34" s="148"/>
      <c r="B34" s="273"/>
      <c r="C34" s="223"/>
      <c r="D34" s="263"/>
      <c r="E34" s="263"/>
    </row>
    <row r="35" spans="1:5" x14ac:dyDescent="0.25">
      <c r="A35" s="148"/>
      <c r="B35" s="273"/>
      <c r="C35" s="223"/>
      <c r="D35" s="263"/>
      <c r="E35" s="263"/>
    </row>
    <row r="36" spans="1:5" x14ac:dyDescent="0.25">
      <c r="A36" s="264"/>
      <c r="B36" s="274"/>
      <c r="C36" s="265"/>
      <c r="D36" s="266"/>
    </row>
    <row r="37" spans="1:5" x14ac:dyDescent="0.25">
      <c r="A37" s="264"/>
      <c r="B37" s="274"/>
      <c r="C37" s="265"/>
      <c r="D37" s="266"/>
    </row>
    <row r="38" spans="1:5" x14ac:dyDescent="0.25">
      <c r="A38" s="264"/>
      <c r="B38" s="274"/>
      <c r="C38" s="265"/>
      <c r="D38" s="266"/>
    </row>
    <row r="39" spans="1:5" x14ac:dyDescent="0.25">
      <c r="A39" s="264"/>
      <c r="B39" s="274"/>
      <c r="C39" s="265"/>
      <c r="D39" s="266"/>
    </row>
    <row r="40" spans="1:5" x14ac:dyDescent="0.25">
      <c r="A40" s="264"/>
      <c r="B40" s="274"/>
      <c r="C40" s="265"/>
      <c r="D40" s="266"/>
    </row>
    <row r="41" spans="1:5" x14ac:dyDescent="0.25">
      <c r="A41" s="264"/>
      <c r="B41" s="274"/>
      <c r="C41" s="265"/>
      <c r="D41" s="266"/>
    </row>
    <row r="42" spans="1:5" x14ac:dyDescent="0.25">
      <c r="A42" s="264"/>
      <c r="B42" s="274"/>
      <c r="C42" s="265"/>
      <c r="D42" s="266"/>
    </row>
    <row r="43" spans="1:5" x14ac:dyDescent="0.25">
      <c r="A43" s="264"/>
      <c r="B43" s="274"/>
      <c r="C43" s="265"/>
      <c r="D43" s="266"/>
    </row>
    <row r="44" spans="1:5" x14ac:dyDescent="0.25">
      <c r="A44" s="264"/>
      <c r="B44" s="274"/>
      <c r="C44" s="265"/>
      <c r="D44" s="266"/>
    </row>
    <row r="45" spans="1:5" x14ac:dyDescent="0.25">
      <c r="A45" s="264"/>
      <c r="B45" s="274"/>
      <c r="C45" s="265"/>
      <c r="D45" s="266"/>
    </row>
    <row r="46" spans="1:5" x14ac:dyDescent="0.25">
      <c r="A46" s="264"/>
      <c r="B46" s="274"/>
      <c r="C46" s="265"/>
      <c r="D46" s="266"/>
    </row>
    <row r="47" spans="1:5" x14ac:dyDescent="0.25">
      <c r="A47" s="264"/>
      <c r="B47" s="274"/>
      <c r="C47" s="265"/>
      <c r="D47" s="266"/>
    </row>
    <row r="48" spans="1:5" x14ac:dyDescent="0.25">
      <c r="A48" s="264"/>
      <c r="B48" s="274"/>
      <c r="C48" s="265"/>
      <c r="D48" s="266"/>
    </row>
    <row r="49" spans="1:4" x14ac:dyDescent="0.25">
      <c r="A49" s="264"/>
      <c r="B49" s="274"/>
      <c r="C49" s="265"/>
      <c r="D49" s="266"/>
    </row>
    <row r="50" spans="1:4" x14ac:dyDescent="0.25">
      <c r="A50" s="264"/>
      <c r="B50" s="274"/>
      <c r="C50" s="265"/>
      <c r="D50" s="266"/>
    </row>
    <row r="51" spans="1:4" x14ac:dyDescent="0.25">
      <c r="A51" s="264"/>
      <c r="B51" s="274"/>
      <c r="C51" s="265"/>
      <c r="D51" s="266"/>
    </row>
    <row r="52" spans="1:4" x14ac:dyDescent="0.25">
      <c r="A52" s="264"/>
      <c r="B52" s="274"/>
      <c r="C52" s="265"/>
      <c r="D52" s="266"/>
    </row>
    <row r="53" spans="1:4" x14ac:dyDescent="0.25">
      <c r="A53" s="264"/>
      <c r="B53" s="274"/>
      <c r="C53" s="265"/>
      <c r="D53" s="266"/>
    </row>
    <row r="54" spans="1:4" x14ac:dyDescent="0.25">
      <c r="A54" s="264"/>
      <c r="B54" s="274"/>
      <c r="C54" s="265"/>
      <c r="D54" s="266"/>
    </row>
    <row r="55" spans="1:4" x14ac:dyDescent="0.25">
      <c r="A55" s="264"/>
      <c r="B55" s="274"/>
      <c r="C55" s="265"/>
      <c r="D55" s="266"/>
    </row>
    <row r="56" spans="1:4" x14ac:dyDescent="0.25">
      <c r="A56" s="264"/>
      <c r="B56" s="274"/>
      <c r="C56" s="265"/>
      <c r="D56" s="266"/>
    </row>
    <row r="57" spans="1:4" x14ac:dyDescent="0.25">
      <c r="A57" s="264"/>
      <c r="B57" s="274"/>
      <c r="C57" s="265"/>
      <c r="D57" s="266"/>
    </row>
    <row r="58" spans="1:4" x14ac:dyDescent="0.25">
      <c r="A58" s="264"/>
      <c r="B58" s="274"/>
      <c r="C58" s="265"/>
      <c r="D58" s="266"/>
    </row>
    <row r="59" spans="1:4" x14ac:dyDescent="0.25">
      <c r="A59" s="264"/>
      <c r="B59" s="274"/>
      <c r="C59" s="265"/>
      <c r="D59" s="266"/>
    </row>
    <row r="60" spans="1:4" x14ac:dyDescent="0.25">
      <c r="A60" s="264"/>
      <c r="B60" s="274"/>
      <c r="C60" s="265"/>
      <c r="D60" s="266"/>
    </row>
    <row r="61" spans="1:4" x14ac:dyDescent="0.25">
      <c r="A61" s="264"/>
      <c r="B61" s="274"/>
      <c r="C61" s="265"/>
      <c r="D61" s="266"/>
    </row>
    <row r="62" spans="1:4" x14ac:dyDescent="0.25">
      <c r="A62" s="264"/>
      <c r="B62" s="274"/>
      <c r="C62" s="265"/>
      <c r="D62" s="266"/>
    </row>
    <row r="63" spans="1:4" x14ac:dyDescent="0.25">
      <c r="A63" s="264"/>
      <c r="B63" s="274"/>
      <c r="C63" s="265"/>
      <c r="D63" s="266"/>
    </row>
    <row r="64" spans="1:4" x14ac:dyDescent="0.25">
      <c r="A64" s="264"/>
      <c r="B64" s="274"/>
      <c r="C64" s="265"/>
      <c r="D64" s="266"/>
    </row>
    <row r="65" spans="1:4" x14ac:dyDescent="0.25">
      <c r="A65" s="264"/>
      <c r="B65" s="274"/>
      <c r="C65" s="265"/>
      <c r="D65" s="266"/>
    </row>
    <row r="66" spans="1:4" x14ac:dyDescent="0.25">
      <c r="A66" s="264"/>
      <c r="B66" s="274"/>
      <c r="C66" s="265"/>
      <c r="D66" s="266"/>
    </row>
    <row r="67" spans="1:4" x14ac:dyDescent="0.25">
      <c r="A67" s="264"/>
      <c r="B67" s="274"/>
      <c r="C67" s="265"/>
      <c r="D67" s="266"/>
    </row>
    <row r="68" spans="1:4" x14ac:dyDescent="0.25">
      <c r="A68" s="264"/>
      <c r="B68" s="274"/>
      <c r="C68" s="265"/>
      <c r="D68" s="266"/>
    </row>
    <row r="69" spans="1:4" x14ac:dyDescent="0.25">
      <c r="A69" s="264"/>
      <c r="B69" s="274"/>
      <c r="C69" s="265"/>
      <c r="D69" s="266"/>
    </row>
    <row r="70" spans="1:4" x14ac:dyDescent="0.25">
      <c r="A70" s="264"/>
      <c r="B70" s="274"/>
      <c r="C70" s="265"/>
      <c r="D70" s="266"/>
    </row>
    <row r="71" spans="1:4" x14ac:dyDescent="0.25">
      <c r="A71" s="264"/>
      <c r="B71" s="274"/>
      <c r="C71" s="265"/>
      <c r="D71" s="266"/>
    </row>
    <row r="72" spans="1:4" x14ac:dyDescent="0.25">
      <c r="A72" s="264"/>
      <c r="B72" s="274"/>
      <c r="C72" s="265"/>
      <c r="D72" s="266"/>
    </row>
    <row r="73" spans="1:4" x14ac:dyDescent="0.25">
      <c r="A73" s="264"/>
      <c r="B73" s="274"/>
      <c r="C73" s="265"/>
      <c r="D73" s="266"/>
    </row>
    <row r="74" spans="1:4" x14ac:dyDescent="0.25">
      <c r="A74" s="264"/>
      <c r="B74" s="274"/>
      <c r="C74" s="265"/>
      <c r="D74" s="266"/>
    </row>
    <row r="75" spans="1:4" x14ac:dyDescent="0.25">
      <c r="A75" s="264"/>
      <c r="B75" s="274"/>
      <c r="C75" s="265"/>
      <c r="D75" s="266"/>
    </row>
    <row r="76" spans="1:4" x14ac:dyDescent="0.25">
      <c r="A76" s="264"/>
      <c r="B76" s="274"/>
      <c r="C76" s="265"/>
      <c r="D76" s="266"/>
    </row>
    <row r="77" spans="1:4" x14ac:dyDescent="0.25">
      <c r="A77" s="264"/>
      <c r="B77" s="274"/>
      <c r="C77" s="265"/>
      <c r="D77" s="266"/>
    </row>
    <row r="78" spans="1:4" x14ac:dyDescent="0.25">
      <c r="A78" s="264"/>
      <c r="B78" s="274"/>
      <c r="C78" s="265"/>
      <c r="D78" s="266"/>
    </row>
    <row r="79" spans="1:4" x14ac:dyDescent="0.25">
      <c r="A79" s="264"/>
      <c r="B79" s="274"/>
      <c r="C79" s="265"/>
      <c r="D79" s="266"/>
    </row>
    <row r="80" spans="1:4" x14ac:dyDescent="0.25">
      <c r="A80" s="264"/>
      <c r="B80" s="274"/>
      <c r="C80" s="265"/>
      <c r="D80" s="266"/>
    </row>
    <row r="81" spans="1:4" x14ac:dyDescent="0.25">
      <c r="A81" s="264"/>
      <c r="B81" s="274"/>
      <c r="C81" s="265"/>
      <c r="D81" s="266"/>
    </row>
    <row r="82" spans="1:4" x14ac:dyDescent="0.25">
      <c r="A82" s="264"/>
      <c r="B82" s="274"/>
      <c r="C82" s="265"/>
      <c r="D82" s="266"/>
    </row>
    <row r="83" spans="1:4" x14ac:dyDescent="0.25">
      <c r="A83" s="264"/>
      <c r="B83" s="274"/>
      <c r="C83" s="265"/>
      <c r="D83" s="266"/>
    </row>
    <row r="84" spans="1:4" x14ac:dyDescent="0.25">
      <c r="A84" s="264"/>
      <c r="B84" s="274"/>
      <c r="C84" s="265"/>
      <c r="D84" s="266"/>
    </row>
    <row r="85" spans="1:4" x14ac:dyDescent="0.25">
      <c r="A85" s="264"/>
      <c r="B85" s="274"/>
      <c r="C85" s="265"/>
      <c r="D85" s="266"/>
    </row>
    <row r="86" spans="1:4" x14ac:dyDescent="0.25">
      <c r="A86" s="264"/>
      <c r="B86" s="274"/>
      <c r="C86" s="265"/>
      <c r="D86" s="266"/>
    </row>
    <row r="87" spans="1:4" x14ac:dyDescent="0.25">
      <c r="A87" s="264"/>
      <c r="B87" s="274"/>
      <c r="C87" s="265"/>
      <c r="D87" s="266"/>
    </row>
    <row r="88" spans="1:4" x14ac:dyDescent="0.25">
      <c r="A88" s="264"/>
      <c r="B88" s="274"/>
      <c r="C88" s="265"/>
      <c r="D88" s="266"/>
    </row>
    <row r="89" spans="1:4" x14ac:dyDescent="0.25">
      <c r="A89" s="264"/>
      <c r="B89" s="274"/>
      <c r="C89" s="265"/>
      <c r="D89" s="266"/>
    </row>
    <row r="90" spans="1:4" x14ac:dyDescent="0.25">
      <c r="A90" s="264"/>
      <c r="B90" s="274"/>
      <c r="C90" s="265"/>
      <c r="D90" s="266"/>
    </row>
    <row r="91" spans="1:4" x14ac:dyDescent="0.25">
      <c r="A91" s="264"/>
      <c r="B91" s="274"/>
      <c r="C91" s="265"/>
      <c r="D91" s="266"/>
    </row>
    <row r="92" spans="1:4" x14ac:dyDescent="0.25">
      <c r="A92" s="264"/>
      <c r="B92" s="274"/>
      <c r="C92" s="265"/>
      <c r="D92" s="266"/>
    </row>
    <row r="93" spans="1:4" x14ac:dyDescent="0.25">
      <c r="A93" s="264"/>
      <c r="B93" s="274"/>
      <c r="C93" s="265"/>
      <c r="D93" s="266"/>
    </row>
    <row r="94" spans="1:4" x14ac:dyDescent="0.25">
      <c r="A94" s="264"/>
      <c r="B94" s="274"/>
      <c r="C94" s="265"/>
      <c r="D94" s="266"/>
    </row>
    <row r="95" spans="1:4" x14ac:dyDescent="0.25">
      <c r="A95" s="264"/>
      <c r="B95" s="274"/>
      <c r="C95" s="265"/>
      <c r="D95" s="266"/>
    </row>
    <row r="96" spans="1:4" x14ac:dyDescent="0.25">
      <c r="A96" s="264"/>
      <c r="B96" s="274"/>
      <c r="C96" s="265"/>
      <c r="D96" s="266"/>
    </row>
    <row r="97" spans="1:4" x14ac:dyDescent="0.25">
      <c r="A97" s="264"/>
      <c r="B97" s="274"/>
      <c r="C97" s="265"/>
      <c r="D97" s="266"/>
    </row>
    <row r="98" spans="1:4" x14ac:dyDescent="0.25">
      <c r="A98" s="264"/>
      <c r="B98" s="274"/>
      <c r="C98" s="265"/>
      <c r="D98" s="266"/>
    </row>
    <row r="99" spans="1:4" x14ac:dyDescent="0.25">
      <c r="A99" s="264"/>
      <c r="B99" s="274"/>
      <c r="C99" s="265"/>
      <c r="D99" s="266"/>
    </row>
    <row r="100" spans="1:4" x14ac:dyDescent="0.25">
      <c r="A100" s="264"/>
      <c r="B100" s="274"/>
      <c r="C100" s="265"/>
      <c r="D100" s="266"/>
    </row>
    <row r="101" spans="1:4" x14ac:dyDescent="0.25">
      <c r="A101" s="264"/>
      <c r="B101" s="274"/>
      <c r="C101" s="265"/>
      <c r="D101" s="266"/>
    </row>
    <row r="102" spans="1:4" x14ac:dyDescent="0.25">
      <c r="A102" s="264"/>
      <c r="B102" s="274"/>
      <c r="C102" s="265"/>
      <c r="D102" s="266"/>
    </row>
    <row r="103" spans="1:4" x14ac:dyDescent="0.25">
      <c r="A103" s="264"/>
      <c r="B103" s="274"/>
      <c r="C103" s="265"/>
      <c r="D103" s="266"/>
    </row>
    <row r="104" spans="1:4" x14ac:dyDescent="0.25">
      <c r="A104" s="264"/>
      <c r="B104" s="274"/>
      <c r="C104" s="265"/>
      <c r="D104" s="266"/>
    </row>
    <row r="105" spans="1:4" x14ac:dyDescent="0.25">
      <c r="A105" s="264"/>
      <c r="B105" s="274"/>
      <c r="C105" s="265"/>
      <c r="D105" s="266"/>
    </row>
    <row r="106" spans="1:4" x14ac:dyDescent="0.25">
      <c r="A106" s="264"/>
      <c r="B106" s="274"/>
      <c r="C106" s="265"/>
      <c r="D106" s="266"/>
    </row>
    <row r="107" spans="1:4" x14ac:dyDescent="0.25">
      <c r="A107" s="264"/>
      <c r="B107" s="274"/>
      <c r="C107" s="265"/>
      <c r="D107" s="266"/>
    </row>
    <row r="108" spans="1:4" x14ac:dyDescent="0.25">
      <c r="A108" s="264"/>
      <c r="B108" s="274"/>
      <c r="C108" s="265"/>
      <c r="D108" s="266"/>
    </row>
    <row r="109" spans="1:4" x14ac:dyDescent="0.25">
      <c r="A109" s="264"/>
      <c r="B109" s="274"/>
      <c r="C109" s="265"/>
      <c r="D109" s="266"/>
    </row>
    <row r="110" spans="1:4" x14ac:dyDescent="0.25">
      <c r="A110" s="264"/>
      <c r="B110" s="274"/>
      <c r="C110" s="265"/>
      <c r="D110" s="266"/>
    </row>
    <row r="111" spans="1:4" x14ac:dyDescent="0.25">
      <c r="A111" s="264"/>
      <c r="B111" s="274"/>
      <c r="C111" s="265"/>
      <c r="D111" s="266"/>
    </row>
    <row r="112" spans="1:4" x14ac:dyDescent="0.25">
      <c r="A112" s="264"/>
      <c r="B112" s="274"/>
      <c r="C112" s="265"/>
      <c r="D112" s="266"/>
    </row>
    <row r="113" spans="1:4" x14ac:dyDescent="0.25">
      <c r="A113" s="264"/>
      <c r="B113" s="274"/>
      <c r="C113" s="265"/>
      <c r="D113" s="266"/>
    </row>
    <row r="114" spans="1:4" x14ac:dyDescent="0.25">
      <c r="A114" s="264"/>
      <c r="B114" s="274"/>
      <c r="C114" s="265"/>
      <c r="D114" s="266"/>
    </row>
    <row r="115" spans="1:4" x14ac:dyDescent="0.25">
      <c r="A115" s="264"/>
      <c r="B115" s="274"/>
      <c r="C115" s="265"/>
      <c r="D115" s="266"/>
    </row>
    <row r="116" spans="1:4" x14ac:dyDescent="0.25">
      <c r="A116" s="264"/>
      <c r="B116" s="274"/>
      <c r="C116" s="265"/>
      <c r="D116" s="266"/>
    </row>
    <row r="117" spans="1:4" x14ac:dyDescent="0.25">
      <c r="A117" s="264"/>
      <c r="B117" s="274"/>
      <c r="C117" s="265"/>
      <c r="D117" s="266"/>
    </row>
    <row r="118" spans="1:4" x14ac:dyDescent="0.25">
      <c r="A118" s="264"/>
      <c r="B118" s="274"/>
      <c r="C118" s="265"/>
      <c r="D118" s="266"/>
    </row>
    <row r="119" spans="1:4" x14ac:dyDescent="0.25">
      <c r="A119" s="264"/>
      <c r="B119" s="274"/>
      <c r="C119" s="265"/>
      <c r="D119" s="266"/>
    </row>
    <row r="120" spans="1:4" x14ac:dyDescent="0.25">
      <c r="A120" s="264"/>
      <c r="B120" s="274"/>
      <c r="C120" s="265"/>
      <c r="D120" s="266"/>
    </row>
    <row r="121" spans="1:4" x14ac:dyDescent="0.25">
      <c r="A121" s="264"/>
      <c r="B121" s="274"/>
      <c r="C121" s="265"/>
      <c r="D121" s="266"/>
    </row>
    <row r="122" spans="1:4" x14ac:dyDescent="0.25">
      <c r="A122" s="264"/>
      <c r="B122" s="274"/>
      <c r="C122" s="265"/>
      <c r="D122" s="266"/>
    </row>
    <row r="123" spans="1:4" x14ac:dyDescent="0.25">
      <c r="A123" s="264"/>
      <c r="B123" s="274"/>
      <c r="C123" s="265"/>
      <c r="D123" s="266"/>
    </row>
    <row r="124" spans="1:4" x14ac:dyDescent="0.25">
      <c r="A124" s="264"/>
      <c r="B124" s="274"/>
      <c r="C124" s="265"/>
      <c r="D124" s="266"/>
    </row>
    <row r="125" spans="1:4" x14ac:dyDescent="0.25">
      <c r="A125" s="264"/>
      <c r="B125" s="274"/>
      <c r="C125" s="265"/>
      <c r="D125" s="266"/>
    </row>
    <row r="126" spans="1:4" x14ac:dyDescent="0.25">
      <c r="A126" s="264"/>
      <c r="B126" s="274"/>
      <c r="C126" s="265"/>
      <c r="D126" s="266"/>
    </row>
    <row r="127" spans="1:4" x14ac:dyDescent="0.25">
      <c r="A127" s="264"/>
      <c r="B127" s="274"/>
      <c r="C127" s="265"/>
      <c r="D127" s="266"/>
    </row>
    <row r="128" spans="1:4" x14ac:dyDescent="0.25">
      <c r="A128" s="264"/>
      <c r="B128" s="274"/>
      <c r="C128" s="265"/>
      <c r="D128" s="266"/>
    </row>
    <row r="129" spans="1:4" x14ac:dyDescent="0.25">
      <c r="A129" s="264"/>
      <c r="B129" s="274"/>
      <c r="C129" s="265"/>
      <c r="D129" s="266"/>
    </row>
    <row r="130" spans="1:4" x14ac:dyDescent="0.25">
      <c r="A130" s="264"/>
      <c r="B130" s="274"/>
      <c r="C130" s="265"/>
      <c r="D130" s="266"/>
    </row>
    <row r="131" spans="1:4" x14ac:dyDescent="0.25">
      <c r="A131" s="264"/>
      <c r="B131" s="274"/>
      <c r="C131" s="265"/>
      <c r="D131" s="266"/>
    </row>
    <row r="132" spans="1:4" x14ac:dyDescent="0.25">
      <c r="A132" s="264"/>
      <c r="B132" s="274"/>
      <c r="C132" s="265"/>
      <c r="D132" s="266"/>
    </row>
    <row r="133" spans="1:4" x14ac:dyDescent="0.25">
      <c r="A133" s="264"/>
      <c r="B133" s="274"/>
      <c r="C133" s="265"/>
      <c r="D133" s="266"/>
    </row>
    <row r="134" spans="1:4" x14ac:dyDescent="0.25">
      <c r="A134" s="264"/>
      <c r="B134" s="274"/>
      <c r="C134" s="265"/>
      <c r="D134" s="266"/>
    </row>
    <row r="135" spans="1:4" x14ac:dyDescent="0.25">
      <c r="A135" s="264"/>
      <c r="B135" s="274"/>
      <c r="C135" s="265"/>
      <c r="D135" s="266"/>
    </row>
    <row r="136" spans="1:4" x14ac:dyDescent="0.25">
      <c r="A136" s="264"/>
      <c r="B136" s="274"/>
      <c r="C136" s="265"/>
      <c r="D136" s="266"/>
    </row>
    <row r="137" spans="1:4" x14ac:dyDescent="0.25">
      <c r="A137" s="264"/>
      <c r="B137" s="274"/>
      <c r="C137" s="265"/>
      <c r="D137" s="266"/>
    </row>
    <row r="138" spans="1:4" x14ac:dyDescent="0.25">
      <c r="A138" s="264"/>
      <c r="B138" s="274"/>
      <c r="C138" s="265"/>
      <c r="D138" s="266"/>
    </row>
    <row r="139" spans="1:4" x14ac:dyDescent="0.25">
      <c r="A139" s="268"/>
      <c r="B139" s="275"/>
      <c r="C139" s="269"/>
      <c r="D139" s="278"/>
    </row>
    <row r="140" spans="1:4" x14ac:dyDescent="0.25">
      <c r="A140" s="268"/>
      <c r="B140" s="275"/>
      <c r="C140" s="269"/>
      <c r="D140" s="278"/>
    </row>
  </sheetData>
  <customSheetViews>
    <customSheetView guid="{AF19E9B5-EDE5-45F0-A611-5D58BFB14BE8}">
      <selection activeCell="B16" sqref="B16"/>
      <pageMargins left="0.7" right="0.7" top="0.75" bottom="0.75" header="0.3" footer="0.3"/>
      <printOptions gridLines="1"/>
      <pageSetup scale="69" orientation="landscape" r:id="rId1"/>
    </customSheetView>
  </customSheetViews>
  <mergeCells count="2">
    <mergeCell ref="A3:E3"/>
    <mergeCell ref="A1:E1"/>
  </mergeCells>
  <printOptions gridLines="1"/>
  <pageMargins left="0.7" right="0.7" top="0.75" bottom="0.75" header="0.3" footer="0.3"/>
  <pageSetup scale="77" fitToHeight="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2" tint="-0.499984740745262"/>
  </sheetPr>
  <dimension ref="A1:Q38"/>
  <sheetViews>
    <sheetView showGridLines="0" zoomScale="70" zoomScaleNormal="70" workbookViewId="0">
      <selection activeCell="A9" sqref="A9"/>
    </sheetView>
  </sheetViews>
  <sheetFormatPr defaultRowHeight="15.75" x14ac:dyDescent="0.25"/>
  <cols>
    <col min="1" max="1" width="14.5703125" style="182" customWidth="1"/>
    <col min="2" max="2" width="35.5703125" style="169" customWidth="1"/>
    <col min="3" max="4" width="25.7109375" style="169" customWidth="1"/>
    <col min="5" max="5" width="15.28515625" style="169" customWidth="1"/>
    <col min="6" max="6" width="15.5703125" style="169" customWidth="1"/>
    <col min="7" max="7" width="19.140625" style="169" customWidth="1"/>
    <col min="8" max="8" width="16.42578125" style="172" customWidth="1"/>
    <col min="9" max="9" width="13.42578125" customWidth="1"/>
    <col min="10" max="10" width="3.85546875" style="182" bestFit="1" customWidth="1"/>
    <col min="11" max="15" width="3.85546875" style="169" bestFit="1" customWidth="1"/>
    <col min="16" max="16" width="10.5703125" style="169" customWidth="1"/>
    <col min="17" max="17" width="11" style="172" customWidth="1"/>
    <col min="18" max="169" width="9.140625" style="169"/>
    <col min="170" max="171" width="9.140625" style="169" customWidth="1"/>
    <col min="172" max="173" width="6.7109375" style="169" customWidth="1"/>
    <col min="174" max="174" width="6" style="169" customWidth="1"/>
    <col min="175" max="175" width="6.7109375" style="169" customWidth="1"/>
    <col min="176" max="176" width="6.5703125" style="169" customWidth="1"/>
    <col min="177" max="183" width="6.7109375" style="169" customWidth="1"/>
    <col min="184" max="184" width="31" style="169" customWidth="1"/>
    <col min="185" max="244" width="9.140625" style="169"/>
    <col min="245" max="245" width="14.5703125" style="169" customWidth="1"/>
    <col min="246" max="246" width="8.5703125" style="169" customWidth="1"/>
    <col min="247" max="252" width="4.28515625" style="169" customWidth="1"/>
    <col min="253" max="253" width="4.140625" style="169" customWidth="1"/>
    <col min="254" max="254" width="9.42578125" style="169" bestFit="1" customWidth="1"/>
    <col min="255" max="255" width="12.28515625" style="169" customWidth="1"/>
    <col min="256" max="256" width="18.5703125" style="169" customWidth="1"/>
    <col min="257" max="257" width="17.140625" style="169" customWidth="1"/>
    <col min="258" max="258" width="9.5703125" style="169" bestFit="1" customWidth="1"/>
    <col min="259" max="259" width="4" style="169" bestFit="1" customWidth="1"/>
    <col min="260" max="260" width="9.28515625" style="169" bestFit="1" customWidth="1"/>
    <col min="261" max="261" width="4" style="169" bestFit="1" customWidth="1"/>
    <col min="262" max="262" width="19.140625" style="169" bestFit="1" customWidth="1"/>
    <col min="263" max="263" width="11.85546875" style="169" customWidth="1"/>
    <col min="264" max="264" width="35.5703125" style="169" bestFit="1" customWidth="1"/>
    <col min="265" max="265" width="13.85546875" style="169" customWidth="1"/>
    <col min="266" max="266" width="5" style="169" customWidth="1"/>
    <col min="267" max="425" width="9.140625" style="169"/>
    <col min="426" max="427" width="9.140625" style="169" customWidth="1"/>
    <col min="428" max="429" width="6.7109375" style="169" customWidth="1"/>
    <col min="430" max="430" width="6" style="169" customWidth="1"/>
    <col min="431" max="431" width="6.7109375" style="169" customWidth="1"/>
    <col min="432" max="432" width="6.5703125" style="169" customWidth="1"/>
    <col min="433" max="439" width="6.7109375" style="169" customWidth="1"/>
    <col min="440" max="440" width="31" style="169" customWidth="1"/>
    <col min="441" max="500" width="9.140625" style="169"/>
    <col min="501" max="501" width="14.5703125" style="169" customWidth="1"/>
    <col min="502" max="502" width="8.5703125" style="169" customWidth="1"/>
    <col min="503" max="508" width="4.28515625" style="169" customWidth="1"/>
    <col min="509" max="509" width="4.140625" style="169" customWidth="1"/>
    <col min="510" max="510" width="9.42578125" style="169" bestFit="1" customWidth="1"/>
    <col min="511" max="511" width="12.28515625" style="169" customWidth="1"/>
    <col min="512" max="512" width="18.5703125" style="169" customWidth="1"/>
    <col min="513" max="513" width="17.140625" style="169" customWidth="1"/>
    <col min="514" max="514" width="9.5703125" style="169" bestFit="1" customWidth="1"/>
    <col min="515" max="515" width="4" style="169" bestFit="1" customWidth="1"/>
    <col min="516" max="516" width="9.28515625" style="169" bestFit="1" customWidth="1"/>
    <col min="517" max="517" width="4" style="169" bestFit="1" customWidth="1"/>
    <col min="518" max="518" width="19.140625" style="169" bestFit="1" customWidth="1"/>
    <col min="519" max="519" width="11.85546875" style="169" customWidth="1"/>
    <col min="520" max="520" width="35.5703125" style="169" bestFit="1" customWidth="1"/>
    <col min="521" max="521" width="13.85546875" style="169" customWidth="1"/>
    <col min="522" max="522" width="5" style="169" customWidth="1"/>
    <col min="523" max="681" width="9.140625" style="169"/>
    <col min="682" max="683" width="9.140625" style="169" customWidth="1"/>
    <col min="684" max="685" width="6.7109375" style="169" customWidth="1"/>
    <col min="686" max="686" width="6" style="169" customWidth="1"/>
    <col min="687" max="687" width="6.7109375" style="169" customWidth="1"/>
    <col min="688" max="688" width="6.5703125" style="169" customWidth="1"/>
    <col min="689" max="695" width="6.7109375" style="169" customWidth="1"/>
    <col min="696" max="696" width="31" style="169" customWidth="1"/>
    <col min="697" max="756" width="9.140625" style="169"/>
    <col min="757" max="757" width="14.5703125" style="169" customWidth="1"/>
    <col min="758" max="758" width="8.5703125" style="169" customWidth="1"/>
    <col min="759" max="764" width="4.28515625" style="169" customWidth="1"/>
    <col min="765" max="765" width="4.140625" style="169" customWidth="1"/>
    <col min="766" max="766" width="9.42578125" style="169" bestFit="1" customWidth="1"/>
    <col min="767" max="767" width="12.28515625" style="169" customWidth="1"/>
    <col min="768" max="768" width="18.5703125" style="169" customWidth="1"/>
    <col min="769" max="769" width="17.140625" style="169" customWidth="1"/>
    <col min="770" max="770" width="9.5703125" style="169" bestFit="1" customWidth="1"/>
    <col min="771" max="771" width="4" style="169" bestFit="1" customWidth="1"/>
    <col min="772" max="772" width="9.28515625" style="169" bestFit="1" customWidth="1"/>
    <col min="773" max="773" width="4" style="169" bestFit="1" customWidth="1"/>
    <col min="774" max="774" width="19.140625" style="169" bestFit="1" customWidth="1"/>
    <col min="775" max="775" width="11.85546875" style="169" customWidth="1"/>
    <col min="776" max="776" width="35.5703125" style="169" bestFit="1" customWidth="1"/>
    <col min="777" max="777" width="13.85546875" style="169" customWidth="1"/>
    <col min="778" max="778" width="5" style="169" customWidth="1"/>
    <col min="779" max="937" width="9.140625" style="169"/>
    <col min="938" max="939" width="9.140625" style="169" customWidth="1"/>
    <col min="940" max="941" width="6.7109375" style="169" customWidth="1"/>
    <col min="942" max="942" width="6" style="169" customWidth="1"/>
    <col min="943" max="943" width="6.7109375" style="169" customWidth="1"/>
    <col min="944" max="944" width="6.5703125" style="169" customWidth="1"/>
    <col min="945" max="951" width="6.7109375" style="169" customWidth="1"/>
    <col min="952" max="952" width="31" style="169" customWidth="1"/>
    <col min="953" max="1012" width="9.140625" style="169"/>
    <col min="1013" max="1013" width="14.5703125" style="169" customWidth="1"/>
    <col min="1014" max="1014" width="8.5703125" style="169" customWidth="1"/>
    <col min="1015" max="1020" width="4.28515625" style="169" customWidth="1"/>
    <col min="1021" max="1021" width="4.140625" style="169" customWidth="1"/>
    <col min="1022" max="1022" width="9.42578125" style="169" bestFit="1" customWidth="1"/>
    <col min="1023" max="1023" width="12.28515625" style="169" customWidth="1"/>
    <col min="1024" max="1024" width="18.5703125" style="169" customWidth="1"/>
    <col min="1025" max="1025" width="17.140625" style="169" customWidth="1"/>
    <col min="1026" max="1026" width="9.5703125" style="169" bestFit="1" customWidth="1"/>
    <col min="1027" max="1027" width="4" style="169" bestFit="1" customWidth="1"/>
    <col min="1028" max="1028" width="9.28515625" style="169" bestFit="1" customWidth="1"/>
    <col min="1029" max="1029" width="4" style="169" bestFit="1" customWidth="1"/>
    <col min="1030" max="1030" width="19.140625" style="169" bestFit="1" customWidth="1"/>
    <col min="1031" max="1031" width="11.85546875" style="169" customWidth="1"/>
    <col min="1032" max="1032" width="35.5703125" style="169" bestFit="1" customWidth="1"/>
    <col min="1033" max="1033" width="13.85546875" style="169" customWidth="1"/>
    <col min="1034" max="1034" width="5" style="169" customWidth="1"/>
    <col min="1035" max="1193" width="9.140625" style="169"/>
    <col min="1194" max="1195" width="9.140625" style="169" customWidth="1"/>
    <col min="1196" max="1197" width="6.7109375" style="169" customWidth="1"/>
    <col min="1198" max="1198" width="6" style="169" customWidth="1"/>
    <col min="1199" max="1199" width="6.7109375" style="169" customWidth="1"/>
    <col min="1200" max="1200" width="6.5703125" style="169" customWidth="1"/>
    <col min="1201" max="1207" width="6.7109375" style="169" customWidth="1"/>
    <col min="1208" max="1208" width="31" style="169" customWidth="1"/>
    <col min="1209" max="1268" width="9.140625" style="169"/>
    <col min="1269" max="1269" width="14.5703125" style="169" customWidth="1"/>
    <col min="1270" max="1270" width="8.5703125" style="169" customWidth="1"/>
    <col min="1271" max="1276" width="4.28515625" style="169" customWidth="1"/>
    <col min="1277" max="1277" width="4.140625" style="169" customWidth="1"/>
    <col min="1278" max="1278" width="9.42578125" style="169" bestFit="1" customWidth="1"/>
    <col min="1279" max="1279" width="12.28515625" style="169" customWidth="1"/>
    <col min="1280" max="1280" width="18.5703125" style="169" customWidth="1"/>
    <col min="1281" max="1281" width="17.140625" style="169" customWidth="1"/>
    <col min="1282" max="1282" width="9.5703125" style="169" bestFit="1" customWidth="1"/>
    <col min="1283" max="1283" width="4" style="169" bestFit="1" customWidth="1"/>
    <col min="1284" max="1284" width="9.28515625" style="169" bestFit="1" customWidth="1"/>
    <col min="1285" max="1285" width="4" style="169" bestFit="1" customWidth="1"/>
    <col min="1286" max="1286" width="19.140625" style="169" bestFit="1" customWidth="1"/>
    <col min="1287" max="1287" width="11.85546875" style="169" customWidth="1"/>
    <col min="1288" max="1288" width="35.5703125" style="169" bestFit="1" customWidth="1"/>
    <col min="1289" max="1289" width="13.85546875" style="169" customWidth="1"/>
    <col min="1290" max="1290" width="5" style="169" customWidth="1"/>
    <col min="1291" max="1449" width="9.140625" style="169"/>
    <col min="1450" max="1451" width="9.140625" style="169" customWidth="1"/>
    <col min="1452" max="1453" width="6.7109375" style="169" customWidth="1"/>
    <col min="1454" max="1454" width="6" style="169" customWidth="1"/>
    <col min="1455" max="1455" width="6.7109375" style="169" customWidth="1"/>
    <col min="1456" max="1456" width="6.5703125" style="169" customWidth="1"/>
    <col min="1457" max="1463" width="6.7109375" style="169" customWidth="1"/>
    <col min="1464" max="1464" width="31" style="169" customWidth="1"/>
    <col min="1465" max="1524" width="9.140625" style="169"/>
    <col min="1525" max="1525" width="14.5703125" style="169" customWidth="1"/>
    <col min="1526" max="1526" width="8.5703125" style="169" customWidth="1"/>
    <col min="1527" max="1532" width="4.28515625" style="169" customWidth="1"/>
    <col min="1533" max="1533" width="4.140625" style="169" customWidth="1"/>
    <col min="1534" max="1534" width="9.42578125" style="169" bestFit="1" customWidth="1"/>
    <col min="1535" max="1535" width="12.28515625" style="169" customWidth="1"/>
    <col min="1536" max="1536" width="18.5703125" style="169" customWidth="1"/>
    <col min="1537" max="1537" width="17.140625" style="169" customWidth="1"/>
    <col min="1538" max="1538" width="9.5703125" style="169" bestFit="1" customWidth="1"/>
    <col min="1539" max="1539" width="4" style="169" bestFit="1" customWidth="1"/>
    <col min="1540" max="1540" width="9.28515625" style="169" bestFit="1" customWidth="1"/>
    <col min="1541" max="1541" width="4" style="169" bestFit="1" customWidth="1"/>
    <col min="1542" max="1542" width="19.140625" style="169" bestFit="1" customWidth="1"/>
    <col min="1543" max="1543" width="11.85546875" style="169" customWidth="1"/>
    <col min="1544" max="1544" width="35.5703125" style="169" bestFit="1" customWidth="1"/>
    <col min="1545" max="1545" width="13.85546875" style="169" customWidth="1"/>
    <col min="1546" max="1546" width="5" style="169" customWidth="1"/>
    <col min="1547" max="1705" width="9.140625" style="169"/>
    <col min="1706" max="1707" width="9.140625" style="169" customWidth="1"/>
    <col min="1708" max="1709" width="6.7109375" style="169" customWidth="1"/>
    <col min="1710" max="1710" width="6" style="169" customWidth="1"/>
    <col min="1711" max="1711" width="6.7109375" style="169" customWidth="1"/>
    <col min="1712" max="1712" width="6.5703125" style="169" customWidth="1"/>
    <col min="1713" max="1719" width="6.7109375" style="169" customWidth="1"/>
    <col min="1720" max="1720" width="31" style="169" customWidth="1"/>
    <col min="1721" max="1780" width="9.140625" style="169"/>
    <col min="1781" max="1781" width="14.5703125" style="169" customWidth="1"/>
    <col min="1782" max="1782" width="8.5703125" style="169" customWidth="1"/>
    <col min="1783" max="1788" width="4.28515625" style="169" customWidth="1"/>
    <col min="1789" max="1789" width="4.140625" style="169" customWidth="1"/>
    <col min="1790" max="1790" width="9.42578125" style="169" bestFit="1" customWidth="1"/>
    <col min="1791" max="1791" width="12.28515625" style="169" customWidth="1"/>
    <col min="1792" max="1792" width="18.5703125" style="169" customWidth="1"/>
    <col min="1793" max="1793" width="17.140625" style="169" customWidth="1"/>
    <col min="1794" max="1794" width="9.5703125" style="169" bestFit="1" customWidth="1"/>
    <col min="1795" max="1795" width="4" style="169" bestFit="1" customWidth="1"/>
    <col min="1796" max="1796" width="9.28515625" style="169" bestFit="1" customWidth="1"/>
    <col min="1797" max="1797" width="4" style="169" bestFit="1" customWidth="1"/>
    <col min="1798" max="1798" width="19.140625" style="169" bestFit="1" customWidth="1"/>
    <col min="1799" max="1799" width="11.85546875" style="169" customWidth="1"/>
    <col min="1800" max="1800" width="35.5703125" style="169" bestFit="1" customWidth="1"/>
    <col min="1801" max="1801" width="13.85546875" style="169" customWidth="1"/>
    <col min="1802" max="1802" width="5" style="169" customWidth="1"/>
    <col min="1803" max="1961" width="9.140625" style="169"/>
    <col min="1962" max="1963" width="9.140625" style="169" customWidth="1"/>
    <col min="1964" max="1965" width="6.7109375" style="169" customWidth="1"/>
    <col min="1966" max="1966" width="6" style="169" customWidth="1"/>
    <col min="1967" max="1967" width="6.7109375" style="169" customWidth="1"/>
    <col min="1968" max="1968" width="6.5703125" style="169" customWidth="1"/>
    <col min="1969" max="1975" width="6.7109375" style="169" customWidth="1"/>
    <col min="1976" max="1976" width="31" style="169" customWidth="1"/>
    <col min="1977" max="2036" width="9.140625" style="169"/>
    <col min="2037" max="2037" width="14.5703125" style="169" customWidth="1"/>
    <col min="2038" max="2038" width="8.5703125" style="169" customWidth="1"/>
    <col min="2039" max="2044" width="4.28515625" style="169" customWidth="1"/>
    <col min="2045" max="2045" width="4.140625" style="169" customWidth="1"/>
    <col min="2046" max="2046" width="9.42578125" style="169" bestFit="1" customWidth="1"/>
    <col min="2047" max="2047" width="12.28515625" style="169" customWidth="1"/>
    <col min="2048" max="2048" width="18.5703125" style="169" customWidth="1"/>
    <col min="2049" max="2049" width="17.140625" style="169" customWidth="1"/>
    <col min="2050" max="2050" width="9.5703125" style="169" bestFit="1" customWidth="1"/>
    <col min="2051" max="2051" width="4" style="169" bestFit="1" customWidth="1"/>
    <col min="2052" max="2052" width="9.28515625" style="169" bestFit="1" customWidth="1"/>
    <col min="2053" max="2053" width="4" style="169" bestFit="1" customWidth="1"/>
    <col min="2054" max="2054" width="19.140625" style="169" bestFit="1" customWidth="1"/>
    <col min="2055" max="2055" width="11.85546875" style="169" customWidth="1"/>
    <col min="2056" max="2056" width="35.5703125" style="169" bestFit="1" customWidth="1"/>
    <col min="2057" max="2057" width="13.85546875" style="169" customWidth="1"/>
    <col min="2058" max="2058" width="5" style="169" customWidth="1"/>
    <col min="2059" max="2217" width="9.140625" style="169"/>
    <col min="2218" max="2219" width="9.140625" style="169" customWidth="1"/>
    <col min="2220" max="2221" width="6.7109375" style="169" customWidth="1"/>
    <col min="2222" max="2222" width="6" style="169" customWidth="1"/>
    <col min="2223" max="2223" width="6.7109375" style="169" customWidth="1"/>
    <col min="2224" max="2224" width="6.5703125" style="169" customWidth="1"/>
    <col min="2225" max="2231" width="6.7109375" style="169" customWidth="1"/>
    <col min="2232" max="2232" width="31" style="169" customWidth="1"/>
    <col min="2233" max="2292" width="9.140625" style="169"/>
    <col min="2293" max="2293" width="14.5703125" style="169" customWidth="1"/>
    <col min="2294" max="2294" width="8.5703125" style="169" customWidth="1"/>
    <col min="2295" max="2300" width="4.28515625" style="169" customWidth="1"/>
    <col min="2301" max="2301" width="4.140625" style="169" customWidth="1"/>
    <col min="2302" max="2302" width="9.42578125" style="169" bestFit="1" customWidth="1"/>
    <col min="2303" max="2303" width="12.28515625" style="169" customWidth="1"/>
    <col min="2304" max="2304" width="18.5703125" style="169" customWidth="1"/>
    <col min="2305" max="2305" width="17.140625" style="169" customWidth="1"/>
    <col min="2306" max="2306" width="9.5703125" style="169" bestFit="1" customWidth="1"/>
    <col min="2307" max="2307" width="4" style="169" bestFit="1" customWidth="1"/>
    <col min="2308" max="2308" width="9.28515625" style="169" bestFit="1" customWidth="1"/>
    <col min="2309" max="2309" width="4" style="169" bestFit="1" customWidth="1"/>
    <col min="2310" max="2310" width="19.140625" style="169" bestFit="1" customWidth="1"/>
    <col min="2311" max="2311" width="11.85546875" style="169" customWidth="1"/>
    <col min="2312" max="2312" width="35.5703125" style="169" bestFit="1" customWidth="1"/>
    <col min="2313" max="2313" width="13.85546875" style="169" customWidth="1"/>
    <col min="2314" max="2314" width="5" style="169" customWidth="1"/>
    <col min="2315" max="2473" width="9.140625" style="169"/>
    <col min="2474" max="2475" width="9.140625" style="169" customWidth="1"/>
    <col min="2476" max="2477" width="6.7109375" style="169" customWidth="1"/>
    <col min="2478" max="2478" width="6" style="169" customWidth="1"/>
    <col min="2479" max="2479" width="6.7109375" style="169" customWidth="1"/>
    <col min="2480" max="2480" width="6.5703125" style="169" customWidth="1"/>
    <col min="2481" max="2487" width="6.7109375" style="169" customWidth="1"/>
    <col min="2488" max="2488" width="31" style="169" customWidth="1"/>
    <col min="2489" max="2548" width="9.140625" style="169"/>
    <col min="2549" max="2549" width="14.5703125" style="169" customWidth="1"/>
    <col min="2550" max="2550" width="8.5703125" style="169" customWidth="1"/>
    <col min="2551" max="2556" width="4.28515625" style="169" customWidth="1"/>
    <col min="2557" max="2557" width="4.140625" style="169" customWidth="1"/>
    <col min="2558" max="2558" width="9.42578125" style="169" bestFit="1" customWidth="1"/>
    <col min="2559" max="2559" width="12.28515625" style="169" customWidth="1"/>
    <col min="2560" max="2560" width="18.5703125" style="169" customWidth="1"/>
    <col min="2561" max="2561" width="17.140625" style="169" customWidth="1"/>
    <col min="2562" max="2562" width="9.5703125" style="169" bestFit="1" customWidth="1"/>
    <col min="2563" max="2563" width="4" style="169" bestFit="1" customWidth="1"/>
    <col min="2564" max="2564" width="9.28515625" style="169" bestFit="1" customWidth="1"/>
    <col min="2565" max="2565" width="4" style="169" bestFit="1" customWidth="1"/>
    <col min="2566" max="2566" width="19.140625" style="169" bestFit="1" customWidth="1"/>
    <col min="2567" max="2567" width="11.85546875" style="169" customWidth="1"/>
    <col min="2568" max="2568" width="35.5703125" style="169" bestFit="1" customWidth="1"/>
    <col min="2569" max="2569" width="13.85546875" style="169" customWidth="1"/>
    <col min="2570" max="2570" width="5" style="169" customWidth="1"/>
    <col min="2571" max="2729" width="9.140625" style="169"/>
    <col min="2730" max="2731" width="9.140625" style="169" customWidth="1"/>
    <col min="2732" max="2733" width="6.7109375" style="169" customWidth="1"/>
    <col min="2734" max="2734" width="6" style="169" customWidth="1"/>
    <col min="2735" max="2735" width="6.7109375" style="169" customWidth="1"/>
    <col min="2736" max="2736" width="6.5703125" style="169" customWidth="1"/>
    <col min="2737" max="2743" width="6.7109375" style="169" customWidth="1"/>
    <col min="2744" max="2744" width="31" style="169" customWidth="1"/>
    <col min="2745" max="2804" width="9.140625" style="169"/>
    <col min="2805" max="2805" width="14.5703125" style="169" customWidth="1"/>
    <col min="2806" max="2806" width="8.5703125" style="169" customWidth="1"/>
    <col min="2807" max="2812" width="4.28515625" style="169" customWidth="1"/>
    <col min="2813" max="2813" width="4.140625" style="169" customWidth="1"/>
    <col min="2814" max="2814" width="9.42578125" style="169" bestFit="1" customWidth="1"/>
    <col min="2815" max="2815" width="12.28515625" style="169" customWidth="1"/>
    <col min="2816" max="2816" width="18.5703125" style="169" customWidth="1"/>
    <col min="2817" max="2817" width="17.140625" style="169" customWidth="1"/>
    <col min="2818" max="2818" width="9.5703125" style="169" bestFit="1" customWidth="1"/>
    <col min="2819" max="2819" width="4" style="169" bestFit="1" customWidth="1"/>
    <col min="2820" max="2820" width="9.28515625" style="169" bestFit="1" customWidth="1"/>
    <col min="2821" max="2821" width="4" style="169" bestFit="1" customWidth="1"/>
    <col min="2822" max="2822" width="19.140625" style="169" bestFit="1" customWidth="1"/>
    <col min="2823" max="2823" width="11.85546875" style="169" customWidth="1"/>
    <col min="2824" max="2824" width="35.5703125" style="169" bestFit="1" customWidth="1"/>
    <col min="2825" max="2825" width="13.85546875" style="169" customWidth="1"/>
    <col min="2826" max="2826" width="5" style="169" customWidth="1"/>
    <col min="2827" max="2985" width="9.140625" style="169"/>
    <col min="2986" max="2987" width="9.140625" style="169" customWidth="1"/>
    <col min="2988" max="2989" width="6.7109375" style="169" customWidth="1"/>
    <col min="2990" max="2990" width="6" style="169" customWidth="1"/>
    <col min="2991" max="2991" width="6.7109375" style="169" customWidth="1"/>
    <col min="2992" max="2992" width="6.5703125" style="169" customWidth="1"/>
    <col min="2993" max="2999" width="6.7109375" style="169" customWidth="1"/>
    <col min="3000" max="3000" width="31" style="169" customWidth="1"/>
    <col min="3001" max="3060" width="9.140625" style="169"/>
    <col min="3061" max="3061" width="14.5703125" style="169" customWidth="1"/>
    <col min="3062" max="3062" width="8.5703125" style="169" customWidth="1"/>
    <col min="3063" max="3068" width="4.28515625" style="169" customWidth="1"/>
    <col min="3069" max="3069" width="4.140625" style="169" customWidth="1"/>
    <col min="3070" max="3070" width="9.42578125" style="169" bestFit="1" customWidth="1"/>
    <col min="3071" max="3071" width="12.28515625" style="169" customWidth="1"/>
    <col min="3072" max="3072" width="18.5703125" style="169" customWidth="1"/>
    <col min="3073" max="3073" width="17.140625" style="169" customWidth="1"/>
    <col min="3074" max="3074" width="9.5703125" style="169" bestFit="1" customWidth="1"/>
    <col min="3075" max="3075" width="4" style="169" bestFit="1" customWidth="1"/>
    <col min="3076" max="3076" width="9.28515625" style="169" bestFit="1" customWidth="1"/>
    <col min="3077" max="3077" width="4" style="169" bestFit="1" customWidth="1"/>
    <col min="3078" max="3078" width="19.140625" style="169" bestFit="1" customWidth="1"/>
    <col min="3079" max="3079" width="11.85546875" style="169" customWidth="1"/>
    <col min="3080" max="3080" width="35.5703125" style="169" bestFit="1" customWidth="1"/>
    <col min="3081" max="3081" width="13.85546875" style="169" customWidth="1"/>
    <col min="3082" max="3082" width="5" style="169" customWidth="1"/>
    <col min="3083" max="3241" width="9.140625" style="169"/>
    <col min="3242" max="3243" width="9.140625" style="169" customWidth="1"/>
    <col min="3244" max="3245" width="6.7109375" style="169" customWidth="1"/>
    <col min="3246" max="3246" width="6" style="169" customWidth="1"/>
    <col min="3247" max="3247" width="6.7109375" style="169" customWidth="1"/>
    <col min="3248" max="3248" width="6.5703125" style="169" customWidth="1"/>
    <col min="3249" max="3255" width="6.7109375" style="169" customWidth="1"/>
    <col min="3256" max="3256" width="31" style="169" customWidth="1"/>
    <col min="3257" max="3316" width="9.140625" style="169"/>
    <col min="3317" max="3317" width="14.5703125" style="169" customWidth="1"/>
    <col min="3318" max="3318" width="8.5703125" style="169" customWidth="1"/>
    <col min="3319" max="3324" width="4.28515625" style="169" customWidth="1"/>
    <col min="3325" max="3325" width="4.140625" style="169" customWidth="1"/>
    <col min="3326" max="3326" width="9.42578125" style="169" bestFit="1" customWidth="1"/>
    <col min="3327" max="3327" width="12.28515625" style="169" customWidth="1"/>
    <col min="3328" max="3328" width="18.5703125" style="169" customWidth="1"/>
    <col min="3329" max="3329" width="17.140625" style="169" customWidth="1"/>
    <col min="3330" max="3330" width="9.5703125" style="169" bestFit="1" customWidth="1"/>
    <col min="3331" max="3331" width="4" style="169" bestFit="1" customWidth="1"/>
    <col min="3332" max="3332" width="9.28515625" style="169" bestFit="1" customWidth="1"/>
    <col min="3333" max="3333" width="4" style="169" bestFit="1" customWidth="1"/>
    <col min="3334" max="3334" width="19.140625" style="169" bestFit="1" customWidth="1"/>
    <col min="3335" max="3335" width="11.85546875" style="169" customWidth="1"/>
    <col min="3336" max="3336" width="35.5703125" style="169" bestFit="1" customWidth="1"/>
    <col min="3337" max="3337" width="13.85546875" style="169" customWidth="1"/>
    <col min="3338" max="3338" width="5" style="169" customWidth="1"/>
    <col min="3339" max="3497" width="9.140625" style="169"/>
    <col min="3498" max="3499" width="9.140625" style="169" customWidth="1"/>
    <col min="3500" max="3501" width="6.7109375" style="169" customWidth="1"/>
    <col min="3502" max="3502" width="6" style="169" customWidth="1"/>
    <col min="3503" max="3503" width="6.7109375" style="169" customWidth="1"/>
    <col min="3504" max="3504" width="6.5703125" style="169" customWidth="1"/>
    <col min="3505" max="3511" width="6.7109375" style="169" customWidth="1"/>
    <col min="3512" max="3512" width="31" style="169" customWidth="1"/>
    <col min="3513" max="3572" width="9.140625" style="169"/>
    <col min="3573" max="3573" width="14.5703125" style="169" customWidth="1"/>
    <col min="3574" max="3574" width="8.5703125" style="169" customWidth="1"/>
    <col min="3575" max="3580" width="4.28515625" style="169" customWidth="1"/>
    <col min="3581" max="3581" width="4.140625" style="169" customWidth="1"/>
    <col min="3582" max="3582" width="9.42578125" style="169" bestFit="1" customWidth="1"/>
    <col min="3583" max="3583" width="12.28515625" style="169" customWidth="1"/>
    <col min="3584" max="3584" width="18.5703125" style="169" customWidth="1"/>
    <col min="3585" max="3585" width="17.140625" style="169" customWidth="1"/>
    <col min="3586" max="3586" width="9.5703125" style="169" bestFit="1" customWidth="1"/>
    <col min="3587" max="3587" width="4" style="169" bestFit="1" customWidth="1"/>
    <col min="3588" max="3588" width="9.28515625" style="169" bestFit="1" customWidth="1"/>
    <col min="3589" max="3589" width="4" style="169" bestFit="1" customWidth="1"/>
    <col min="3590" max="3590" width="19.140625" style="169" bestFit="1" customWidth="1"/>
    <col min="3591" max="3591" width="11.85546875" style="169" customWidth="1"/>
    <col min="3592" max="3592" width="35.5703125" style="169" bestFit="1" customWidth="1"/>
    <col min="3593" max="3593" width="13.85546875" style="169" customWidth="1"/>
    <col min="3594" max="3594" width="5" style="169" customWidth="1"/>
    <col min="3595" max="3753" width="9.140625" style="169"/>
    <col min="3754" max="3755" width="9.140625" style="169" customWidth="1"/>
    <col min="3756" max="3757" width="6.7109375" style="169" customWidth="1"/>
    <col min="3758" max="3758" width="6" style="169" customWidth="1"/>
    <col min="3759" max="3759" width="6.7109375" style="169" customWidth="1"/>
    <col min="3760" max="3760" width="6.5703125" style="169" customWidth="1"/>
    <col min="3761" max="3767" width="6.7109375" style="169" customWidth="1"/>
    <col min="3768" max="3768" width="31" style="169" customWidth="1"/>
    <col min="3769" max="3828" width="9.140625" style="169"/>
    <col min="3829" max="3829" width="14.5703125" style="169" customWidth="1"/>
    <col min="3830" max="3830" width="8.5703125" style="169" customWidth="1"/>
    <col min="3831" max="3836" width="4.28515625" style="169" customWidth="1"/>
    <col min="3837" max="3837" width="4.140625" style="169" customWidth="1"/>
    <col min="3838" max="3838" width="9.42578125" style="169" bestFit="1" customWidth="1"/>
    <col min="3839" max="3839" width="12.28515625" style="169" customWidth="1"/>
    <col min="3840" max="3840" width="18.5703125" style="169" customWidth="1"/>
    <col min="3841" max="3841" width="17.140625" style="169" customWidth="1"/>
    <col min="3842" max="3842" width="9.5703125" style="169" bestFit="1" customWidth="1"/>
    <col min="3843" max="3843" width="4" style="169" bestFit="1" customWidth="1"/>
    <col min="3844" max="3844" width="9.28515625" style="169" bestFit="1" customWidth="1"/>
    <col min="3845" max="3845" width="4" style="169" bestFit="1" customWidth="1"/>
    <col min="3846" max="3846" width="19.140625" style="169" bestFit="1" customWidth="1"/>
    <col min="3847" max="3847" width="11.85546875" style="169" customWidth="1"/>
    <col min="3848" max="3848" width="35.5703125" style="169" bestFit="1" customWidth="1"/>
    <col min="3849" max="3849" width="13.85546875" style="169" customWidth="1"/>
    <col min="3850" max="3850" width="5" style="169" customWidth="1"/>
    <col min="3851" max="4009" width="9.140625" style="169"/>
    <col min="4010" max="4011" width="9.140625" style="169" customWidth="1"/>
    <col min="4012" max="4013" width="6.7109375" style="169" customWidth="1"/>
    <col min="4014" max="4014" width="6" style="169" customWidth="1"/>
    <col min="4015" max="4015" width="6.7109375" style="169" customWidth="1"/>
    <col min="4016" max="4016" width="6.5703125" style="169" customWidth="1"/>
    <col min="4017" max="4023" width="6.7109375" style="169" customWidth="1"/>
    <col min="4024" max="4024" width="31" style="169" customWidth="1"/>
    <col min="4025" max="4084" width="9.140625" style="169"/>
    <col min="4085" max="4085" width="14.5703125" style="169" customWidth="1"/>
    <col min="4086" max="4086" width="8.5703125" style="169" customWidth="1"/>
    <col min="4087" max="4092" width="4.28515625" style="169" customWidth="1"/>
    <col min="4093" max="4093" width="4.140625" style="169" customWidth="1"/>
    <col min="4094" max="4094" width="9.42578125" style="169" bestFit="1" customWidth="1"/>
    <col min="4095" max="4095" width="12.28515625" style="169" customWidth="1"/>
    <col min="4096" max="4096" width="18.5703125" style="169" customWidth="1"/>
    <col min="4097" max="4097" width="17.140625" style="169" customWidth="1"/>
    <col min="4098" max="4098" width="9.5703125" style="169" bestFit="1" customWidth="1"/>
    <col min="4099" max="4099" width="4" style="169" bestFit="1" customWidth="1"/>
    <col min="4100" max="4100" width="9.28515625" style="169" bestFit="1" customWidth="1"/>
    <col min="4101" max="4101" width="4" style="169" bestFit="1" customWidth="1"/>
    <col min="4102" max="4102" width="19.140625" style="169" bestFit="1" customWidth="1"/>
    <col min="4103" max="4103" width="11.85546875" style="169" customWidth="1"/>
    <col min="4104" max="4104" width="35.5703125" style="169" bestFit="1" customWidth="1"/>
    <col min="4105" max="4105" width="13.85546875" style="169" customWidth="1"/>
    <col min="4106" max="4106" width="5" style="169" customWidth="1"/>
    <col min="4107" max="4265" width="9.140625" style="169"/>
    <col min="4266" max="4267" width="9.140625" style="169" customWidth="1"/>
    <col min="4268" max="4269" width="6.7109375" style="169" customWidth="1"/>
    <col min="4270" max="4270" width="6" style="169" customWidth="1"/>
    <col min="4271" max="4271" width="6.7109375" style="169" customWidth="1"/>
    <col min="4272" max="4272" width="6.5703125" style="169" customWidth="1"/>
    <col min="4273" max="4279" width="6.7109375" style="169" customWidth="1"/>
    <col min="4280" max="4280" width="31" style="169" customWidth="1"/>
    <col min="4281" max="4340" width="9.140625" style="169"/>
    <col min="4341" max="4341" width="14.5703125" style="169" customWidth="1"/>
    <col min="4342" max="4342" width="8.5703125" style="169" customWidth="1"/>
    <col min="4343" max="4348" width="4.28515625" style="169" customWidth="1"/>
    <col min="4349" max="4349" width="4.140625" style="169" customWidth="1"/>
    <col min="4350" max="4350" width="9.42578125" style="169" bestFit="1" customWidth="1"/>
    <col min="4351" max="4351" width="12.28515625" style="169" customWidth="1"/>
    <col min="4352" max="4352" width="18.5703125" style="169" customWidth="1"/>
    <col min="4353" max="4353" width="17.140625" style="169" customWidth="1"/>
    <col min="4354" max="4354" width="9.5703125" style="169" bestFit="1" customWidth="1"/>
    <col min="4355" max="4355" width="4" style="169" bestFit="1" customWidth="1"/>
    <col min="4356" max="4356" width="9.28515625" style="169" bestFit="1" customWidth="1"/>
    <col min="4357" max="4357" width="4" style="169" bestFit="1" customWidth="1"/>
    <col min="4358" max="4358" width="19.140625" style="169" bestFit="1" customWidth="1"/>
    <col min="4359" max="4359" width="11.85546875" style="169" customWidth="1"/>
    <col min="4360" max="4360" width="35.5703125" style="169" bestFit="1" customWidth="1"/>
    <col min="4361" max="4361" width="13.85546875" style="169" customWidth="1"/>
    <col min="4362" max="4362" width="5" style="169" customWidth="1"/>
    <col min="4363" max="4521" width="9.140625" style="169"/>
    <col min="4522" max="4523" width="9.140625" style="169" customWidth="1"/>
    <col min="4524" max="4525" width="6.7109375" style="169" customWidth="1"/>
    <col min="4526" max="4526" width="6" style="169" customWidth="1"/>
    <col min="4527" max="4527" width="6.7109375" style="169" customWidth="1"/>
    <col min="4528" max="4528" width="6.5703125" style="169" customWidth="1"/>
    <col min="4529" max="4535" width="6.7109375" style="169" customWidth="1"/>
    <col min="4536" max="4536" width="31" style="169" customWidth="1"/>
    <col min="4537" max="4596" width="9.140625" style="169"/>
    <col min="4597" max="4597" width="14.5703125" style="169" customWidth="1"/>
    <col min="4598" max="4598" width="8.5703125" style="169" customWidth="1"/>
    <col min="4599" max="4604" width="4.28515625" style="169" customWidth="1"/>
    <col min="4605" max="4605" width="4.140625" style="169" customWidth="1"/>
    <col min="4606" max="4606" width="9.42578125" style="169" bestFit="1" customWidth="1"/>
    <col min="4607" max="4607" width="12.28515625" style="169" customWidth="1"/>
    <col min="4608" max="4608" width="18.5703125" style="169" customWidth="1"/>
    <col min="4609" max="4609" width="17.140625" style="169" customWidth="1"/>
    <col min="4610" max="4610" width="9.5703125" style="169" bestFit="1" customWidth="1"/>
    <col min="4611" max="4611" width="4" style="169" bestFit="1" customWidth="1"/>
    <col min="4612" max="4612" width="9.28515625" style="169" bestFit="1" customWidth="1"/>
    <col min="4613" max="4613" width="4" style="169" bestFit="1" customWidth="1"/>
    <col min="4614" max="4614" width="19.140625" style="169" bestFit="1" customWidth="1"/>
    <col min="4615" max="4615" width="11.85546875" style="169" customWidth="1"/>
    <col min="4616" max="4616" width="35.5703125" style="169" bestFit="1" customWidth="1"/>
    <col min="4617" max="4617" width="13.85546875" style="169" customWidth="1"/>
    <col min="4618" max="4618" width="5" style="169" customWidth="1"/>
    <col min="4619" max="4777" width="9.140625" style="169"/>
    <col min="4778" max="4779" width="9.140625" style="169" customWidth="1"/>
    <col min="4780" max="4781" width="6.7109375" style="169" customWidth="1"/>
    <col min="4782" max="4782" width="6" style="169" customWidth="1"/>
    <col min="4783" max="4783" width="6.7109375" style="169" customWidth="1"/>
    <col min="4784" max="4784" width="6.5703125" style="169" customWidth="1"/>
    <col min="4785" max="4791" width="6.7109375" style="169" customWidth="1"/>
    <col min="4792" max="4792" width="31" style="169" customWidth="1"/>
    <col min="4793" max="4852" width="9.140625" style="169"/>
    <col min="4853" max="4853" width="14.5703125" style="169" customWidth="1"/>
    <col min="4854" max="4854" width="8.5703125" style="169" customWidth="1"/>
    <col min="4855" max="4860" width="4.28515625" style="169" customWidth="1"/>
    <col min="4861" max="4861" width="4.140625" style="169" customWidth="1"/>
    <col min="4862" max="4862" width="9.42578125" style="169" bestFit="1" customWidth="1"/>
    <col min="4863" max="4863" width="12.28515625" style="169" customWidth="1"/>
    <col min="4864" max="4864" width="18.5703125" style="169" customWidth="1"/>
    <col min="4865" max="4865" width="17.140625" style="169" customWidth="1"/>
    <col min="4866" max="4866" width="9.5703125" style="169" bestFit="1" customWidth="1"/>
    <col min="4867" max="4867" width="4" style="169" bestFit="1" customWidth="1"/>
    <col min="4868" max="4868" width="9.28515625" style="169" bestFit="1" customWidth="1"/>
    <col min="4869" max="4869" width="4" style="169" bestFit="1" customWidth="1"/>
    <col min="4870" max="4870" width="19.140625" style="169" bestFit="1" customWidth="1"/>
    <col min="4871" max="4871" width="11.85546875" style="169" customWidth="1"/>
    <col min="4872" max="4872" width="35.5703125" style="169" bestFit="1" customWidth="1"/>
    <col min="4873" max="4873" width="13.85546875" style="169" customWidth="1"/>
    <col min="4874" max="4874" width="5" style="169" customWidth="1"/>
    <col min="4875" max="5033" width="9.140625" style="169"/>
    <col min="5034" max="5035" width="9.140625" style="169" customWidth="1"/>
    <col min="5036" max="5037" width="6.7109375" style="169" customWidth="1"/>
    <col min="5038" max="5038" width="6" style="169" customWidth="1"/>
    <col min="5039" max="5039" width="6.7109375" style="169" customWidth="1"/>
    <col min="5040" max="5040" width="6.5703125" style="169" customWidth="1"/>
    <col min="5041" max="5047" width="6.7109375" style="169" customWidth="1"/>
    <col min="5048" max="5048" width="31" style="169" customWidth="1"/>
    <col min="5049" max="5108" width="9.140625" style="169"/>
    <col min="5109" max="5109" width="14.5703125" style="169" customWidth="1"/>
    <col min="5110" max="5110" width="8.5703125" style="169" customWidth="1"/>
    <col min="5111" max="5116" width="4.28515625" style="169" customWidth="1"/>
    <col min="5117" max="5117" width="4.140625" style="169" customWidth="1"/>
    <col min="5118" max="5118" width="9.42578125" style="169" bestFit="1" customWidth="1"/>
    <col min="5119" max="5119" width="12.28515625" style="169" customWidth="1"/>
    <col min="5120" max="5120" width="18.5703125" style="169" customWidth="1"/>
    <col min="5121" max="5121" width="17.140625" style="169" customWidth="1"/>
    <col min="5122" max="5122" width="9.5703125" style="169" bestFit="1" customWidth="1"/>
    <col min="5123" max="5123" width="4" style="169" bestFit="1" customWidth="1"/>
    <col min="5124" max="5124" width="9.28515625" style="169" bestFit="1" customWidth="1"/>
    <col min="5125" max="5125" width="4" style="169" bestFit="1" customWidth="1"/>
    <col min="5126" max="5126" width="19.140625" style="169" bestFit="1" customWidth="1"/>
    <col min="5127" max="5127" width="11.85546875" style="169" customWidth="1"/>
    <col min="5128" max="5128" width="35.5703125" style="169" bestFit="1" customWidth="1"/>
    <col min="5129" max="5129" width="13.85546875" style="169" customWidth="1"/>
    <col min="5130" max="5130" width="5" style="169" customWidth="1"/>
    <col min="5131" max="5289" width="9.140625" style="169"/>
    <col min="5290" max="5291" width="9.140625" style="169" customWidth="1"/>
    <col min="5292" max="5293" width="6.7109375" style="169" customWidth="1"/>
    <col min="5294" max="5294" width="6" style="169" customWidth="1"/>
    <col min="5295" max="5295" width="6.7109375" style="169" customWidth="1"/>
    <col min="5296" max="5296" width="6.5703125" style="169" customWidth="1"/>
    <col min="5297" max="5303" width="6.7109375" style="169" customWidth="1"/>
    <col min="5304" max="5304" width="31" style="169" customWidth="1"/>
    <col min="5305" max="5364" width="9.140625" style="169"/>
    <col min="5365" max="5365" width="14.5703125" style="169" customWidth="1"/>
    <col min="5366" max="5366" width="8.5703125" style="169" customWidth="1"/>
    <col min="5367" max="5372" width="4.28515625" style="169" customWidth="1"/>
    <col min="5373" max="5373" width="4.140625" style="169" customWidth="1"/>
    <col min="5374" max="5374" width="9.42578125" style="169" bestFit="1" customWidth="1"/>
    <col min="5375" max="5375" width="12.28515625" style="169" customWidth="1"/>
    <col min="5376" max="5376" width="18.5703125" style="169" customWidth="1"/>
    <col min="5377" max="5377" width="17.140625" style="169" customWidth="1"/>
    <col min="5378" max="5378" width="9.5703125" style="169" bestFit="1" customWidth="1"/>
    <col min="5379" max="5379" width="4" style="169" bestFit="1" customWidth="1"/>
    <col min="5380" max="5380" width="9.28515625" style="169" bestFit="1" customWidth="1"/>
    <col min="5381" max="5381" width="4" style="169" bestFit="1" customWidth="1"/>
    <col min="5382" max="5382" width="19.140625" style="169" bestFit="1" customWidth="1"/>
    <col min="5383" max="5383" width="11.85546875" style="169" customWidth="1"/>
    <col min="5384" max="5384" width="35.5703125" style="169" bestFit="1" customWidth="1"/>
    <col min="5385" max="5385" width="13.85546875" style="169" customWidth="1"/>
    <col min="5386" max="5386" width="5" style="169" customWidth="1"/>
    <col min="5387" max="5545" width="9.140625" style="169"/>
    <col min="5546" max="5547" width="9.140625" style="169" customWidth="1"/>
    <col min="5548" max="5549" width="6.7109375" style="169" customWidth="1"/>
    <col min="5550" max="5550" width="6" style="169" customWidth="1"/>
    <col min="5551" max="5551" width="6.7109375" style="169" customWidth="1"/>
    <col min="5552" max="5552" width="6.5703125" style="169" customWidth="1"/>
    <col min="5553" max="5559" width="6.7109375" style="169" customWidth="1"/>
    <col min="5560" max="5560" width="31" style="169" customWidth="1"/>
    <col min="5561" max="5620" width="9.140625" style="169"/>
    <col min="5621" max="5621" width="14.5703125" style="169" customWidth="1"/>
    <col min="5622" max="5622" width="8.5703125" style="169" customWidth="1"/>
    <col min="5623" max="5628" width="4.28515625" style="169" customWidth="1"/>
    <col min="5629" max="5629" width="4.140625" style="169" customWidth="1"/>
    <col min="5630" max="5630" width="9.42578125" style="169" bestFit="1" customWidth="1"/>
    <col min="5631" max="5631" width="12.28515625" style="169" customWidth="1"/>
    <col min="5632" max="5632" width="18.5703125" style="169" customWidth="1"/>
    <col min="5633" max="5633" width="17.140625" style="169" customWidth="1"/>
    <col min="5634" max="5634" width="9.5703125" style="169" bestFit="1" customWidth="1"/>
    <col min="5635" max="5635" width="4" style="169" bestFit="1" customWidth="1"/>
    <col min="5636" max="5636" width="9.28515625" style="169" bestFit="1" customWidth="1"/>
    <col min="5637" max="5637" width="4" style="169" bestFit="1" customWidth="1"/>
    <col min="5638" max="5638" width="19.140625" style="169" bestFit="1" customWidth="1"/>
    <col min="5639" max="5639" width="11.85546875" style="169" customWidth="1"/>
    <col min="5640" max="5640" width="35.5703125" style="169" bestFit="1" customWidth="1"/>
    <col min="5641" max="5641" width="13.85546875" style="169" customWidth="1"/>
    <col min="5642" max="5642" width="5" style="169" customWidth="1"/>
    <col min="5643" max="5801" width="9.140625" style="169"/>
    <col min="5802" max="5803" width="9.140625" style="169" customWidth="1"/>
    <col min="5804" max="5805" width="6.7109375" style="169" customWidth="1"/>
    <col min="5806" max="5806" width="6" style="169" customWidth="1"/>
    <col min="5807" max="5807" width="6.7109375" style="169" customWidth="1"/>
    <col min="5808" max="5808" width="6.5703125" style="169" customWidth="1"/>
    <col min="5809" max="5815" width="6.7109375" style="169" customWidth="1"/>
    <col min="5816" max="5816" width="31" style="169" customWidth="1"/>
    <col min="5817" max="5876" width="9.140625" style="169"/>
    <col min="5877" max="5877" width="14.5703125" style="169" customWidth="1"/>
    <col min="5878" max="5878" width="8.5703125" style="169" customWidth="1"/>
    <col min="5879" max="5884" width="4.28515625" style="169" customWidth="1"/>
    <col min="5885" max="5885" width="4.140625" style="169" customWidth="1"/>
    <col min="5886" max="5886" width="9.42578125" style="169" bestFit="1" customWidth="1"/>
    <col min="5887" max="5887" width="12.28515625" style="169" customWidth="1"/>
    <col min="5888" max="5888" width="18.5703125" style="169" customWidth="1"/>
    <col min="5889" max="5889" width="17.140625" style="169" customWidth="1"/>
    <col min="5890" max="5890" width="9.5703125" style="169" bestFit="1" customWidth="1"/>
    <col min="5891" max="5891" width="4" style="169" bestFit="1" customWidth="1"/>
    <col min="5892" max="5892" width="9.28515625" style="169" bestFit="1" customWidth="1"/>
    <col min="5893" max="5893" width="4" style="169" bestFit="1" customWidth="1"/>
    <col min="5894" max="5894" width="19.140625" style="169" bestFit="1" customWidth="1"/>
    <col min="5895" max="5895" width="11.85546875" style="169" customWidth="1"/>
    <col min="5896" max="5896" width="35.5703125" style="169" bestFit="1" customWidth="1"/>
    <col min="5897" max="5897" width="13.85546875" style="169" customWidth="1"/>
    <col min="5898" max="5898" width="5" style="169" customWidth="1"/>
    <col min="5899" max="6057" width="9.140625" style="169"/>
    <col min="6058" max="6059" width="9.140625" style="169" customWidth="1"/>
    <col min="6060" max="6061" width="6.7109375" style="169" customWidth="1"/>
    <col min="6062" max="6062" width="6" style="169" customWidth="1"/>
    <col min="6063" max="6063" width="6.7109375" style="169" customWidth="1"/>
    <col min="6064" max="6064" width="6.5703125" style="169" customWidth="1"/>
    <col min="6065" max="6071" width="6.7109375" style="169" customWidth="1"/>
    <col min="6072" max="6072" width="31" style="169" customWidth="1"/>
    <col min="6073" max="6132" width="9.140625" style="169"/>
    <col min="6133" max="6133" width="14.5703125" style="169" customWidth="1"/>
    <col min="6134" max="6134" width="8.5703125" style="169" customWidth="1"/>
    <col min="6135" max="6140" width="4.28515625" style="169" customWidth="1"/>
    <col min="6141" max="6141" width="4.140625" style="169" customWidth="1"/>
    <col min="6142" max="6142" width="9.42578125" style="169" bestFit="1" customWidth="1"/>
    <col min="6143" max="6143" width="12.28515625" style="169" customWidth="1"/>
    <col min="6144" max="6144" width="18.5703125" style="169" customWidth="1"/>
    <col min="6145" max="6145" width="17.140625" style="169" customWidth="1"/>
    <col min="6146" max="6146" width="9.5703125" style="169" bestFit="1" customWidth="1"/>
    <col min="6147" max="6147" width="4" style="169" bestFit="1" customWidth="1"/>
    <col min="6148" max="6148" width="9.28515625" style="169" bestFit="1" customWidth="1"/>
    <col min="6149" max="6149" width="4" style="169" bestFit="1" customWidth="1"/>
    <col min="6150" max="6150" width="19.140625" style="169" bestFit="1" customWidth="1"/>
    <col min="6151" max="6151" width="11.85546875" style="169" customWidth="1"/>
    <col min="6152" max="6152" width="35.5703125" style="169" bestFit="1" customWidth="1"/>
    <col min="6153" max="6153" width="13.85546875" style="169" customWidth="1"/>
    <col min="6154" max="6154" width="5" style="169" customWidth="1"/>
    <col min="6155" max="6313" width="9.140625" style="169"/>
    <col min="6314" max="6315" width="9.140625" style="169" customWidth="1"/>
    <col min="6316" max="6317" width="6.7109375" style="169" customWidth="1"/>
    <col min="6318" max="6318" width="6" style="169" customWidth="1"/>
    <col min="6319" max="6319" width="6.7109375" style="169" customWidth="1"/>
    <col min="6320" max="6320" width="6.5703125" style="169" customWidth="1"/>
    <col min="6321" max="6327" width="6.7109375" style="169" customWidth="1"/>
    <col min="6328" max="6328" width="31" style="169" customWidth="1"/>
    <col min="6329" max="6388" width="9.140625" style="169"/>
    <col min="6389" max="6389" width="14.5703125" style="169" customWidth="1"/>
    <col min="6390" max="6390" width="8.5703125" style="169" customWidth="1"/>
    <col min="6391" max="6396" width="4.28515625" style="169" customWidth="1"/>
    <col min="6397" max="6397" width="4.140625" style="169" customWidth="1"/>
    <col min="6398" max="6398" width="9.42578125" style="169" bestFit="1" customWidth="1"/>
    <col min="6399" max="6399" width="12.28515625" style="169" customWidth="1"/>
    <col min="6400" max="6400" width="18.5703125" style="169" customWidth="1"/>
    <col min="6401" max="6401" width="17.140625" style="169" customWidth="1"/>
    <col min="6402" max="6402" width="9.5703125" style="169" bestFit="1" customWidth="1"/>
    <col min="6403" max="6403" width="4" style="169" bestFit="1" customWidth="1"/>
    <col min="6404" max="6404" width="9.28515625" style="169" bestFit="1" customWidth="1"/>
    <col min="6405" max="6405" width="4" style="169" bestFit="1" customWidth="1"/>
    <col min="6406" max="6406" width="19.140625" style="169" bestFit="1" customWidth="1"/>
    <col min="6407" max="6407" width="11.85546875" style="169" customWidth="1"/>
    <col min="6408" max="6408" width="35.5703125" style="169" bestFit="1" customWidth="1"/>
    <col min="6409" max="6409" width="13.85546875" style="169" customWidth="1"/>
    <col min="6410" max="6410" width="5" style="169" customWidth="1"/>
    <col min="6411" max="6569" width="9.140625" style="169"/>
    <col min="6570" max="6571" width="9.140625" style="169" customWidth="1"/>
    <col min="6572" max="6573" width="6.7109375" style="169" customWidth="1"/>
    <col min="6574" max="6574" width="6" style="169" customWidth="1"/>
    <col min="6575" max="6575" width="6.7109375" style="169" customWidth="1"/>
    <col min="6576" max="6576" width="6.5703125" style="169" customWidth="1"/>
    <col min="6577" max="6583" width="6.7109375" style="169" customWidth="1"/>
    <col min="6584" max="6584" width="31" style="169" customWidth="1"/>
    <col min="6585" max="6644" width="9.140625" style="169"/>
    <col min="6645" max="6645" width="14.5703125" style="169" customWidth="1"/>
    <col min="6646" max="6646" width="8.5703125" style="169" customWidth="1"/>
    <col min="6647" max="6652" width="4.28515625" style="169" customWidth="1"/>
    <col min="6653" max="6653" width="4.140625" style="169" customWidth="1"/>
    <col min="6654" max="6654" width="9.42578125" style="169" bestFit="1" customWidth="1"/>
    <col min="6655" max="6655" width="12.28515625" style="169" customWidth="1"/>
    <col min="6656" max="6656" width="18.5703125" style="169" customWidth="1"/>
    <col min="6657" max="6657" width="17.140625" style="169" customWidth="1"/>
    <col min="6658" max="6658" width="9.5703125" style="169" bestFit="1" customWidth="1"/>
    <col min="6659" max="6659" width="4" style="169" bestFit="1" customWidth="1"/>
    <col min="6660" max="6660" width="9.28515625" style="169" bestFit="1" customWidth="1"/>
    <col min="6661" max="6661" width="4" style="169" bestFit="1" customWidth="1"/>
    <col min="6662" max="6662" width="19.140625" style="169" bestFit="1" customWidth="1"/>
    <col min="6663" max="6663" width="11.85546875" style="169" customWidth="1"/>
    <col min="6664" max="6664" width="35.5703125" style="169" bestFit="1" customWidth="1"/>
    <col min="6665" max="6665" width="13.85546875" style="169" customWidth="1"/>
    <col min="6666" max="6666" width="5" style="169" customWidth="1"/>
    <col min="6667" max="6825" width="9.140625" style="169"/>
    <col min="6826" max="6827" width="9.140625" style="169" customWidth="1"/>
    <col min="6828" max="6829" width="6.7109375" style="169" customWidth="1"/>
    <col min="6830" max="6830" width="6" style="169" customWidth="1"/>
    <col min="6831" max="6831" width="6.7109375" style="169" customWidth="1"/>
    <col min="6832" max="6832" width="6.5703125" style="169" customWidth="1"/>
    <col min="6833" max="6839" width="6.7109375" style="169" customWidth="1"/>
    <col min="6840" max="6840" width="31" style="169" customWidth="1"/>
    <col min="6841" max="6900" width="9.140625" style="169"/>
    <col min="6901" max="6901" width="14.5703125" style="169" customWidth="1"/>
    <col min="6902" max="6902" width="8.5703125" style="169" customWidth="1"/>
    <col min="6903" max="6908" width="4.28515625" style="169" customWidth="1"/>
    <col min="6909" max="6909" width="4.140625" style="169" customWidth="1"/>
    <col min="6910" max="6910" width="9.42578125" style="169" bestFit="1" customWidth="1"/>
    <col min="6911" max="6911" width="12.28515625" style="169" customWidth="1"/>
    <col min="6912" max="6912" width="18.5703125" style="169" customWidth="1"/>
    <col min="6913" max="6913" width="17.140625" style="169" customWidth="1"/>
    <col min="6914" max="6914" width="9.5703125" style="169" bestFit="1" customWidth="1"/>
    <col min="6915" max="6915" width="4" style="169" bestFit="1" customWidth="1"/>
    <col min="6916" max="6916" width="9.28515625" style="169" bestFit="1" customWidth="1"/>
    <col min="6917" max="6917" width="4" style="169" bestFit="1" customWidth="1"/>
    <col min="6918" max="6918" width="19.140625" style="169" bestFit="1" customWidth="1"/>
    <col min="6919" max="6919" width="11.85546875" style="169" customWidth="1"/>
    <col min="6920" max="6920" width="35.5703125" style="169" bestFit="1" customWidth="1"/>
    <col min="6921" max="6921" width="13.85546875" style="169" customWidth="1"/>
    <col min="6922" max="6922" width="5" style="169" customWidth="1"/>
    <col min="6923" max="7081" width="9.140625" style="169"/>
    <col min="7082" max="7083" width="9.140625" style="169" customWidth="1"/>
    <col min="7084" max="7085" width="6.7109375" style="169" customWidth="1"/>
    <col min="7086" max="7086" width="6" style="169" customWidth="1"/>
    <col min="7087" max="7087" width="6.7109375" style="169" customWidth="1"/>
    <col min="7088" max="7088" width="6.5703125" style="169" customWidth="1"/>
    <col min="7089" max="7095" width="6.7109375" style="169" customWidth="1"/>
    <col min="7096" max="7096" width="31" style="169" customWidth="1"/>
    <col min="7097" max="7156" width="9.140625" style="169"/>
    <col min="7157" max="7157" width="14.5703125" style="169" customWidth="1"/>
    <col min="7158" max="7158" width="8.5703125" style="169" customWidth="1"/>
    <col min="7159" max="7164" width="4.28515625" style="169" customWidth="1"/>
    <col min="7165" max="7165" width="4.140625" style="169" customWidth="1"/>
    <col min="7166" max="7166" width="9.42578125" style="169" bestFit="1" customWidth="1"/>
    <col min="7167" max="7167" width="12.28515625" style="169" customWidth="1"/>
    <col min="7168" max="7168" width="18.5703125" style="169" customWidth="1"/>
    <col min="7169" max="7169" width="17.140625" style="169" customWidth="1"/>
    <col min="7170" max="7170" width="9.5703125" style="169" bestFit="1" customWidth="1"/>
    <col min="7171" max="7171" width="4" style="169" bestFit="1" customWidth="1"/>
    <col min="7172" max="7172" width="9.28515625" style="169" bestFit="1" customWidth="1"/>
    <col min="7173" max="7173" width="4" style="169" bestFit="1" customWidth="1"/>
    <col min="7174" max="7174" width="19.140625" style="169" bestFit="1" customWidth="1"/>
    <col min="7175" max="7175" width="11.85546875" style="169" customWidth="1"/>
    <col min="7176" max="7176" width="35.5703125" style="169" bestFit="1" customWidth="1"/>
    <col min="7177" max="7177" width="13.85546875" style="169" customWidth="1"/>
    <col min="7178" max="7178" width="5" style="169" customWidth="1"/>
    <col min="7179" max="7337" width="9.140625" style="169"/>
    <col min="7338" max="7339" width="9.140625" style="169" customWidth="1"/>
    <col min="7340" max="7341" width="6.7109375" style="169" customWidth="1"/>
    <col min="7342" max="7342" width="6" style="169" customWidth="1"/>
    <col min="7343" max="7343" width="6.7109375" style="169" customWidth="1"/>
    <col min="7344" max="7344" width="6.5703125" style="169" customWidth="1"/>
    <col min="7345" max="7351" width="6.7109375" style="169" customWidth="1"/>
    <col min="7352" max="7352" width="31" style="169" customWidth="1"/>
    <col min="7353" max="7412" width="9.140625" style="169"/>
    <col min="7413" max="7413" width="14.5703125" style="169" customWidth="1"/>
    <col min="7414" max="7414" width="8.5703125" style="169" customWidth="1"/>
    <col min="7415" max="7420" width="4.28515625" style="169" customWidth="1"/>
    <col min="7421" max="7421" width="4.140625" style="169" customWidth="1"/>
    <col min="7422" max="7422" width="9.42578125" style="169" bestFit="1" customWidth="1"/>
    <col min="7423" max="7423" width="12.28515625" style="169" customWidth="1"/>
    <col min="7424" max="7424" width="18.5703125" style="169" customWidth="1"/>
    <col min="7425" max="7425" width="17.140625" style="169" customWidth="1"/>
    <col min="7426" max="7426" width="9.5703125" style="169" bestFit="1" customWidth="1"/>
    <col min="7427" max="7427" width="4" style="169" bestFit="1" customWidth="1"/>
    <col min="7428" max="7428" width="9.28515625" style="169" bestFit="1" customWidth="1"/>
    <col min="7429" max="7429" width="4" style="169" bestFit="1" customWidth="1"/>
    <col min="7430" max="7430" width="19.140625" style="169" bestFit="1" customWidth="1"/>
    <col min="7431" max="7431" width="11.85546875" style="169" customWidth="1"/>
    <col min="7432" max="7432" width="35.5703125" style="169" bestFit="1" customWidth="1"/>
    <col min="7433" max="7433" width="13.85546875" style="169" customWidth="1"/>
    <col min="7434" max="7434" width="5" style="169" customWidth="1"/>
    <col min="7435" max="7593" width="9.140625" style="169"/>
    <col min="7594" max="7595" width="9.140625" style="169" customWidth="1"/>
    <col min="7596" max="7597" width="6.7109375" style="169" customWidth="1"/>
    <col min="7598" max="7598" width="6" style="169" customWidth="1"/>
    <col min="7599" max="7599" width="6.7109375" style="169" customWidth="1"/>
    <col min="7600" max="7600" width="6.5703125" style="169" customWidth="1"/>
    <col min="7601" max="7607" width="6.7109375" style="169" customWidth="1"/>
    <col min="7608" max="7608" width="31" style="169" customWidth="1"/>
    <col min="7609" max="7668" width="9.140625" style="169"/>
    <col min="7669" max="7669" width="14.5703125" style="169" customWidth="1"/>
    <col min="7670" max="7670" width="8.5703125" style="169" customWidth="1"/>
    <col min="7671" max="7676" width="4.28515625" style="169" customWidth="1"/>
    <col min="7677" max="7677" width="4.140625" style="169" customWidth="1"/>
    <col min="7678" max="7678" width="9.42578125" style="169" bestFit="1" customWidth="1"/>
    <col min="7679" max="7679" width="12.28515625" style="169" customWidth="1"/>
    <col min="7680" max="7680" width="18.5703125" style="169" customWidth="1"/>
    <col min="7681" max="7681" width="17.140625" style="169" customWidth="1"/>
    <col min="7682" max="7682" width="9.5703125" style="169" bestFit="1" customWidth="1"/>
    <col min="7683" max="7683" width="4" style="169" bestFit="1" customWidth="1"/>
    <col min="7684" max="7684" width="9.28515625" style="169" bestFit="1" customWidth="1"/>
    <col min="7685" max="7685" width="4" style="169" bestFit="1" customWidth="1"/>
    <col min="7686" max="7686" width="19.140625" style="169" bestFit="1" customWidth="1"/>
    <col min="7687" max="7687" width="11.85546875" style="169" customWidth="1"/>
    <col min="7688" max="7688" width="35.5703125" style="169" bestFit="1" customWidth="1"/>
    <col min="7689" max="7689" width="13.85546875" style="169" customWidth="1"/>
    <col min="7690" max="7690" width="5" style="169" customWidth="1"/>
    <col min="7691" max="7849" width="9.140625" style="169"/>
    <col min="7850" max="7851" width="9.140625" style="169" customWidth="1"/>
    <col min="7852" max="7853" width="6.7109375" style="169" customWidth="1"/>
    <col min="7854" max="7854" width="6" style="169" customWidth="1"/>
    <col min="7855" max="7855" width="6.7109375" style="169" customWidth="1"/>
    <col min="7856" max="7856" width="6.5703125" style="169" customWidth="1"/>
    <col min="7857" max="7863" width="6.7109375" style="169" customWidth="1"/>
    <col min="7864" max="7864" width="31" style="169" customWidth="1"/>
    <col min="7865" max="7924" width="9.140625" style="169"/>
    <col min="7925" max="7925" width="14.5703125" style="169" customWidth="1"/>
    <col min="7926" max="7926" width="8.5703125" style="169" customWidth="1"/>
    <col min="7927" max="7932" width="4.28515625" style="169" customWidth="1"/>
    <col min="7933" max="7933" width="4.140625" style="169" customWidth="1"/>
    <col min="7934" max="7934" width="9.42578125" style="169" bestFit="1" customWidth="1"/>
    <col min="7935" max="7935" width="12.28515625" style="169" customWidth="1"/>
    <col min="7936" max="7936" width="18.5703125" style="169" customWidth="1"/>
    <col min="7937" max="7937" width="17.140625" style="169" customWidth="1"/>
    <col min="7938" max="7938" width="9.5703125" style="169" bestFit="1" customWidth="1"/>
    <col min="7939" max="7939" width="4" style="169" bestFit="1" customWidth="1"/>
    <col min="7940" max="7940" width="9.28515625" style="169" bestFit="1" customWidth="1"/>
    <col min="7941" max="7941" width="4" style="169" bestFit="1" customWidth="1"/>
    <col min="7942" max="7942" width="19.140625" style="169" bestFit="1" customWidth="1"/>
    <col min="7943" max="7943" width="11.85546875" style="169" customWidth="1"/>
    <col min="7944" max="7944" width="35.5703125" style="169" bestFit="1" customWidth="1"/>
    <col min="7945" max="7945" width="13.85546875" style="169" customWidth="1"/>
    <col min="7946" max="7946" width="5" style="169" customWidth="1"/>
    <col min="7947" max="8105" width="9.140625" style="169"/>
    <col min="8106" max="8107" width="9.140625" style="169" customWidth="1"/>
    <col min="8108" max="8109" width="6.7109375" style="169" customWidth="1"/>
    <col min="8110" max="8110" width="6" style="169" customWidth="1"/>
    <col min="8111" max="8111" width="6.7109375" style="169" customWidth="1"/>
    <col min="8112" max="8112" width="6.5703125" style="169" customWidth="1"/>
    <col min="8113" max="8119" width="6.7109375" style="169" customWidth="1"/>
    <col min="8120" max="8120" width="31" style="169" customWidth="1"/>
    <col min="8121" max="8180" width="9.140625" style="169"/>
    <col min="8181" max="8181" width="14.5703125" style="169" customWidth="1"/>
    <col min="8182" max="8182" width="8.5703125" style="169" customWidth="1"/>
    <col min="8183" max="8188" width="4.28515625" style="169" customWidth="1"/>
    <col min="8189" max="8189" width="4.140625" style="169" customWidth="1"/>
    <col min="8190" max="8190" width="9.42578125" style="169" bestFit="1" customWidth="1"/>
    <col min="8191" max="8191" width="12.28515625" style="169" customWidth="1"/>
    <col min="8192" max="8192" width="18.5703125" style="169" customWidth="1"/>
    <col min="8193" max="8193" width="17.140625" style="169" customWidth="1"/>
    <col min="8194" max="8194" width="9.5703125" style="169" bestFit="1" customWidth="1"/>
    <col min="8195" max="8195" width="4" style="169" bestFit="1" customWidth="1"/>
    <col min="8196" max="8196" width="9.28515625" style="169" bestFit="1" customWidth="1"/>
    <col min="8197" max="8197" width="4" style="169" bestFit="1" customWidth="1"/>
    <col min="8198" max="8198" width="19.140625" style="169" bestFit="1" customWidth="1"/>
    <col min="8199" max="8199" width="11.85546875" style="169" customWidth="1"/>
    <col min="8200" max="8200" width="35.5703125" style="169" bestFit="1" customWidth="1"/>
    <col min="8201" max="8201" width="13.85546875" style="169" customWidth="1"/>
    <col min="8202" max="8202" width="5" style="169" customWidth="1"/>
    <col min="8203" max="8361" width="9.140625" style="169"/>
    <col min="8362" max="8363" width="9.140625" style="169" customWidth="1"/>
    <col min="8364" max="8365" width="6.7109375" style="169" customWidth="1"/>
    <col min="8366" max="8366" width="6" style="169" customWidth="1"/>
    <col min="8367" max="8367" width="6.7109375" style="169" customWidth="1"/>
    <col min="8368" max="8368" width="6.5703125" style="169" customWidth="1"/>
    <col min="8369" max="8375" width="6.7109375" style="169" customWidth="1"/>
    <col min="8376" max="8376" width="31" style="169" customWidth="1"/>
    <col min="8377" max="8436" width="9.140625" style="169"/>
    <col min="8437" max="8437" width="14.5703125" style="169" customWidth="1"/>
    <col min="8438" max="8438" width="8.5703125" style="169" customWidth="1"/>
    <col min="8439" max="8444" width="4.28515625" style="169" customWidth="1"/>
    <col min="8445" max="8445" width="4.140625" style="169" customWidth="1"/>
    <col min="8446" max="8446" width="9.42578125" style="169" bestFit="1" customWidth="1"/>
    <col min="8447" max="8447" width="12.28515625" style="169" customWidth="1"/>
    <col min="8448" max="8448" width="18.5703125" style="169" customWidth="1"/>
    <col min="8449" max="8449" width="17.140625" style="169" customWidth="1"/>
    <col min="8450" max="8450" width="9.5703125" style="169" bestFit="1" customWidth="1"/>
    <col min="8451" max="8451" width="4" style="169" bestFit="1" customWidth="1"/>
    <col min="8452" max="8452" width="9.28515625" style="169" bestFit="1" customWidth="1"/>
    <col min="8453" max="8453" width="4" style="169" bestFit="1" customWidth="1"/>
    <col min="8454" max="8454" width="19.140625" style="169" bestFit="1" customWidth="1"/>
    <col min="8455" max="8455" width="11.85546875" style="169" customWidth="1"/>
    <col min="8456" max="8456" width="35.5703125" style="169" bestFit="1" customWidth="1"/>
    <col min="8457" max="8457" width="13.85546875" style="169" customWidth="1"/>
    <col min="8458" max="8458" width="5" style="169" customWidth="1"/>
    <col min="8459" max="8617" width="9.140625" style="169"/>
    <col min="8618" max="8619" width="9.140625" style="169" customWidth="1"/>
    <col min="8620" max="8621" width="6.7109375" style="169" customWidth="1"/>
    <col min="8622" max="8622" width="6" style="169" customWidth="1"/>
    <col min="8623" max="8623" width="6.7109375" style="169" customWidth="1"/>
    <col min="8624" max="8624" width="6.5703125" style="169" customWidth="1"/>
    <col min="8625" max="8631" width="6.7109375" style="169" customWidth="1"/>
    <col min="8632" max="8632" width="31" style="169" customWidth="1"/>
    <col min="8633" max="8692" width="9.140625" style="169"/>
    <col min="8693" max="8693" width="14.5703125" style="169" customWidth="1"/>
    <col min="8694" max="8694" width="8.5703125" style="169" customWidth="1"/>
    <col min="8695" max="8700" width="4.28515625" style="169" customWidth="1"/>
    <col min="8701" max="8701" width="4.140625" style="169" customWidth="1"/>
    <col min="8702" max="8702" width="9.42578125" style="169" bestFit="1" customWidth="1"/>
    <col min="8703" max="8703" width="12.28515625" style="169" customWidth="1"/>
    <col min="8704" max="8704" width="18.5703125" style="169" customWidth="1"/>
    <col min="8705" max="8705" width="17.140625" style="169" customWidth="1"/>
    <col min="8706" max="8706" width="9.5703125" style="169" bestFit="1" customWidth="1"/>
    <col min="8707" max="8707" width="4" style="169" bestFit="1" customWidth="1"/>
    <col min="8708" max="8708" width="9.28515625" style="169" bestFit="1" customWidth="1"/>
    <col min="8709" max="8709" width="4" style="169" bestFit="1" customWidth="1"/>
    <col min="8710" max="8710" width="19.140625" style="169" bestFit="1" customWidth="1"/>
    <col min="8711" max="8711" width="11.85546875" style="169" customWidth="1"/>
    <col min="8712" max="8712" width="35.5703125" style="169" bestFit="1" customWidth="1"/>
    <col min="8713" max="8713" width="13.85546875" style="169" customWidth="1"/>
    <col min="8714" max="8714" width="5" style="169" customWidth="1"/>
    <col min="8715" max="8873" width="9.140625" style="169"/>
    <col min="8874" max="8875" width="9.140625" style="169" customWidth="1"/>
    <col min="8876" max="8877" width="6.7109375" style="169" customWidth="1"/>
    <col min="8878" max="8878" width="6" style="169" customWidth="1"/>
    <col min="8879" max="8879" width="6.7109375" style="169" customWidth="1"/>
    <col min="8880" max="8880" width="6.5703125" style="169" customWidth="1"/>
    <col min="8881" max="8887" width="6.7109375" style="169" customWidth="1"/>
    <col min="8888" max="8888" width="31" style="169" customWidth="1"/>
    <col min="8889" max="8948" width="9.140625" style="169"/>
    <col min="8949" max="8949" width="14.5703125" style="169" customWidth="1"/>
    <col min="8950" max="8950" width="8.5703125" style="169" customWidth="1"/>
    <col min="8951" max="8956" width="4.28515625" style="169" customWidth="1"/>
    <col min="8957" max="8957" width="4.140625" style="169" customWidth="1"/>
    <col min="8958" max="8958" width="9.42578125" style="169" bestFit="1" customWidth="1"/>
    <col min="8959" max="8959" width="12.28515625" style="169" customWidth="1"/>
    <col min="8960" max="8960" width="18.5703125" style="169" customWidth="1"/>
    <col min="8961" max="8961" width="17.140625" style="169" customWidth="1"/>
    <col min="8962" max="8962" width="9.5703125" style="169" bestFit="1" customWidth="1"/>
    <col min="8963" max="8963" width="4" style="169" bestFit="1" customWidth="1"/>
    <col min="8964" max="8964" width="9.28515625" style="169" bestFit="1" customWidth="1"/>
    <col min="8965" max="8965" width="4" style="169" bestFit="1" customWidth="1"/>
    <col min="8966" max="8966" width="19.140625" style="169" bestFit="1" customWidth="1"/>
    <col min="8967" max="8967" width="11.85546875" style="169" customWidth="1"/>
    <col min="8968" max="8968" width="35.5703125" style="169" bestFit="1" customWidth="1"/>
    <col min="8969" max="8969" width="13.85546875" style="169" customWidth="1"/>
    <col min="8970" max="8970" width="5" style="169" customWidth="1"/>
    <col min="8971" max="9129" width="9.140625" style="169"/>
    <col min="9130" max="9131" width="9.140625" style="169" customWidth="1"/>
    <col min="9132" max="9133" width="6.7109375" style="169" customWidth="1"/>
    <col min="9134" max="9134" width="6" style="169" customWidth="1"/>
    <col min="9135" max="9135" width="6.7109375" style="169" customWidth="1"/>
    <col min="9136" max="9136" width="6.5703125" style="169" customWidth="1"/>
    <col min="9137" max="9143" width="6.7109375" style="169" customWidth="1"/>
    <col min="9144" max="9144" width="31" style="169" customWidth="1"/>
    <col min="9145" max="9204" width="9.140625" style="169"/>
    <col min="9205" max="9205" width="14.5703125" style="169" customWidth="1"/>
    <col min="9206" max="9206" width="8.5703125" style="169" customWidth="1"/>
    <col min="9207" max="9212" width="4.28515625" style="169" customWidth="1"/>
    <col min="9213" max="9213" width="4.140625" style="169" customWidth="1"/>
    <col min="9214" max="9214" width="9.42578125" style="169" bestFit="1" customWidth="1"/>
    <col min="9215" max="9215" width="12.28515625" style="169" customWidth="1"/>
    <col min="9216" max="9216" width="18.5703125" style="169" customWidth="1"/>
    <col min="9217" max="9217" width="17.140625" style="169" customWidth="1"/>
    <col min="9218" max="9218" width="9.5703125" style="169" bestFit="1" customWidth="1"/>
    <col min="9219" max="9219" width="4" style="169" bestFit="1" customWidth="1"/>
    <col min="9220" max="9220" width="9.28515625" style="169" bestFit="1" customWidth="1"/>
    <col min="9221" max="9221" width="4" style="169" bestFit="1" customWidth="1"/>
    <col min="9222" max="9222" width="19.140625" style="169" bestFit="1" customWidth="1"/>
    <col min="9223" max="9223" width="11.85546875" style="169" customWidth="1"/>
    <col min="9224" max="9224" width="35.5703125" style="169" bestFit="1" customWidth="1"/>
    <col min="9225" max="9225" width="13.85546875" style="169" customWidth="1"/>
    <col min="9226" max="9226" width="5" style="169" customWidth="1"/>
    <col min="9227" max="9385" width="9.140625" style="169"/>
    <col min="9386" max="9387" width="9.140625" style="169" customWidth="1"/>
    <col min="9388" max="9389" width="6.7109375" style="169" customWidth="1"/>
    <col min="9390" max="9390" width="6" style="169" customWidth="1"/>
    <col min="9391" max="9391" width="6.7109375" style="169" customWidth="1"/>
    <col min="9392" max="9392" width="6.5703125" style="169" customWidth="1"/>
    <col min="9393" max="9399" width="6.7109375" style="169" customWidth="1"/>
    <col min="9400" max="9400" width="31" style="169" customWidth="1"/>
    <col min="9401" max="9460" width="9.140625" style="169"/>
    <col min="9461" max="9461" width="14.5703125" style="169" customWidth="1"/>
    <col min="9462" max="9462" width="8.5703125" style="169" customWidth="1"/>
    <col min="9463" max="9468" width="4.28515625" style="169" customWidth="1"/>
    <col min="9469" max="9469" width="4.140625" style="169" customWidth="1"/>
    <col min="9470" max="9470" width="9.42578125" style="169" bestFit="1" customWidth="1"/>
    <col min="9471" max="9471" width="12.28515625" style="169" customWidth="1"/>
    <col min="9472" max="9472" width="18.5703125" style="169" customWidth="1"/>
    <col min="9473" max="9473" width="17.140625" style="169" customWidth="1"/>
    <col min="9474" max="9474" width="9.5703125" style="169" bestFit="1" customWidth="1"/>
    <col min="9475" max="9475" width="4" style="169" bestFit="1" customWidth="1"/>
    <col min="9476" max="9476" width="9.28515625" style="169" bestFit="1" customWidth="1"/>
    <col min="9477" max="9477" width="4" style="169" bestFit="1" customWidth="1"/>
    <col min="9478" max="9478" width="19.140625" style="169" bestFit="1" customWidth="1"/>
    <col min="9479" max="9479" width="11.85546875" style="169" customWidth="1"/>
    <col min="9480" max="9480" width="35.5703125" style="169" bestFit="1" customWidth="1"/>
    <col min="9481" max="9481" width="13.85546875" style="169" customWidth="1"/>
    <col min="9482" max="9482" width="5" style="169" customWidth="1"/>
    <col min="9483" max="9641" width="9.140625" style="169"/>
    <col min="9642" max="9643" width="9.140625" style="169" customWidth="1"/>
    <col min="9644" max="9645" width="6.7109375" style="169" customWidth="1"/>
    <col min="9646" max="9646" width="6" style="169" customWidth="1"/>
    <col min="9647" max="9647" width="6.7109375" style="169" customWidth="1"/>
    <col min="9648" max="9648" width="6.5703125" style="169" customWidth="1"/>
    <col min="9649" max="9655" width="6.7109375" style="169" customWidth="1"/>
    <col min="9656" max="9656" width="31" style="169" customWidth="1"/>
    <col min="9657" max="9716" width="9.140625" style="169"/>
    <col min="9717" max="9717" width="14.5703125" style="169" customWidth="1"/>
    <col min="9718" max="9718" width="8.5703125" style="169" customWidth="1"/>
    <col min="9719" max="9724" width="4.28515625" style="169" customWidth="1"/>
    <col min="9725" max="9725" width="4.140625" style="169" customWidth="1"/>
    <col min="9726" max="9726" width="9.42578125" style="169" bestFit="1" customWidth="1"/>
    <col min="9727" max="9727" width="12.28515625" style="169" customWidth="1"/>
    <col min="9728" max="9728" width="18.5703125" style="169" customWidth="1"/>
    <col min="9729" max="9729" width="17.140625" style="169" customWidth="1"/>
    <col min="9730" max="9730" width="9.5703125" style="169" bestFit="1" customWidth="1"/>
    <col min="9731" max="9731" width="4" style="169" bestFit="1" customWidth="1"/>
    <col min="9732" max="9732" width="9.28515625" style="169" bestFit="1" customWidth="1"/>
    <col min="9733" max="9733" width="4" style="169" bestFit="1" customWidth="1"/>
    <col min="9734" max="9734" width="19.140625" style="169" bestFit="1" customWidth="1"/>
    <col min="9735" max="9735" width="11.85546875" style="169" customWidth="1"/>
    <col min="9736" max="9736" width="35.5703125" style="169" bestFit="1" customWidth="1"/>
    <col min="9737" max="9737" width="13.85546875" style="169" customWidth="1"/>
    <col min="9738" max="9738" width="5" style="169" customWidth="1"/>
    <col min="9739" max="9897" width="9.140625" style="169"/>
    <col min="9898" max="9899" width="9.140625" style="169" customWidth="1"/>
    <col min="9900" max="9901" width="6.7109375" style="169" customWidth="1"/>
    <col min="9902" max="9902" width="6" style="169" customWidth="1"/>
    <col min="9903" max="9903" width="6.7109375" style="169" customWidth="1"/>
    <col min="9904" max="9904" width="6.5703125" style="169" customWidth="1"/>
    <col min="9905" max="9911" width="6.7109375" style="169" customWidth="1"/>
    <col min="9912" max="9912" width="31" style="169" customWidth="1"/>
    <col min="9913" max="9972" width="9.140625" style="169"/>
    <col min="9973" max="9973" width="14.5703125" style="169" customWidth="1"/>
    <col min="9974" max="9974" width="8.5703125" style="169" customWidth="1"/>
    <col min="9975" max="9980" width="4.28515625" style="169" customWidth="1"/>
    <col min="9981" max="9981" width="4.140625" style="169" customWidth="1"/>
    <col min="9982" max="9982" width="9.42578125" style="169" bestFit="1" customWidth="1"/>
    <col min="9983" max="9983" width="12.28515625" style="169" customWidth="1"/>
    <col min="9984" max="9984" width="18.5703125" style="169" customWidth="1"/>
    <col min="9985" max="9985" width="17.140625" style="169" customWidth="1"/>
    <col min="9986" max="9986" width="9.5703125" style="169" bestFit="1" customWidth="1"/>
    <col min="9987" max="9987" width="4" style="169" bestFit="1" customWidth="1"/>
    <col min="9988" max="9988" width="9.28515625" style="169" bestFit="1" customWidth="1"/>
    <col min="9989" max="9989" width="4" style="169" bestFit="1" customWidth="1"/>
    <col min="9990" max="9990" width="19.140625" style="169" bestFit="1" customWidth="1"/>
    <col min="9991" max="9991" width="11.85546875" style="169" customWidth="1"/>
    <col min="9992" max="9992" width="35.5703125" style="169" bestFit="1" customWidth="1"/>
    <col min="9993" max="9993" width="13.85546875" style="169" customWidth="1"/>
    <col min="9994" max="9994" width="5" style="169" customWidth="1"/>
    <col min="9995" max="10153" width="9.140625" style="169"/>
    <col min="10154" max="10155" width="9.140625" style="169" customWidth="1"/>
    <col min="10156" max="10157" width="6.7109375" style="169" customWidth="1"/>
    <col min="10158" max="10158" width="6" style="169" customWidth="1"/>
    <col min="10159" max="10159" width="6.7109375" style="169" customWidth="1"/>
    <col min="10160" max="10160" width="6.5703125" style="169" customWidth="1"/>
    <col min="10161" max="10167" width="6.7109375" style="169" customWidth="1"/>
    <col min="10168" max="10168" width="31" style="169" customWidth="1"/>
    <col min="10169" max="10228" width="9.140625" style="169"/>
    <col min="10229" max="10229" width="14.5703125" style="169" customWidth="1"/>
    <col min="10230" max="10230" width="8.5703125" style="169" customWidth="1"/>
    <col min="10231" max="10236" width="4.28515625" style="169" customWidth="1"/>
    <col min="10237" max="10237" width="4.140625" style="169" customWidth="1"/>
    <col min="10238" max="10238" width="9.42578125" style="169" bestFit="1" customWidth="1"/>
    <col min="10239" max="10239" width="12.28515625" style="169" customWidth="1"/>
    <col min="10240" max="10240" width="18.5703125" style="169" customWidth="1"/>
    <col min="10241" max="10241" width="17.140625" style="169" customWidth="1"/>
    <col min="10242" max="10242" width="9.5703125" style="169" bestFit="1" customWidth="1"/>
    <col min="10243" max="10243" width="4" style="169" bestFit="1" customWidth="1"/>
    <col min="10244" max="10244" width="9.28515625" style="169" bestFit="1" customWidth="1"/>
    <col min="10245" max="10245" width="4" style="169" bestFit="1" customWidth="1"/>
    <col min="10246" max="10246" width="19.140625" style="169" bestFit="1" customWidth="1"/>
    <col min="10247" max="10247" width="11.85546875" style="169" customWidth="1"/>
    <col min="10248" max="10248" width="35.5703125" style="169" bestFit="1" customWidth="1"/>
    <col min="10249" max="10249" width="13.85546875" style="169" customWidth="1"/>
    <col min="10250" max="10250" width="5" style="169" customWidth="1"/>
    <col min="10251" max="10409" width="9.140625" style="169"/>
    <col min="10410" max="10411" width="9.140625" style="169" customWidth="1"/>
    <col min="10412" max="10413" width="6.7109375" style="169" customWidth="1"/>
    <col min="10414" max="10414" width="6" style="169" customWidth="1"/>
    <col min="10415" max="10415" width="6.7109375" style="169" customWidth="1"/>
    <col min="10416" max="10416" width="6.5703125" style="169" customWidth="1"/>
    <col min="10417" max="10423" width="6.7109375" style="169" customWidth="1"/>
    <col min="10424" max="10424" width="31" style="169" customWidth="1"/>
    <col min="10425" max="10484" width="9.140625" style="169"/>
    <col min="10485" max="10485" width="14.5703125" style="169" customWidth="1"/>
    <col min="10486" max="10486" width="8.5703125" style="169" customWidth="1"/>
    <col min="10487" max="10492" width="4.28515625" style="169" customWidth="1"/>
    <col min="10493" max="10493" width="4.140625" style="169" customWidth="1"/>
    <col min="10494" max="10494" width="9.42578125" style="169" bestFit="1" customWidth="1"/>
    <col min="10495" max="10495" width="12.28515625" style="169" customWidth="1"/>
    <col min="10496" max="10496" width="18.5703125" style="169" customWidth="1"/>
    <col min="10497" max="10497" width="17.140625" style="169" customWidth="1"/>
    <col min="10498" max="10498" width="9.5703125" style="169" bestFit="1" customWidth="1"/>
    <col min="10499" max="10499" width="4" style="169" bestFit="1" customWidth="1"/>
    <col min="10500" max="10500" width="9.28515625" style="169" bestFit="1" customWidth="1"/>
    <col min="10501" max="10501" width="4" style="169" bestFit="1" customWidth="1"/>
    <col min="10502" max="10502" width="19.140625" style="169" bestFit="1" customWidth="1"/>
    <col min="10503" max="10503" width="11.85546875" style="169" customWidth="1"/>
    <col min="10504" max="10504" width="35.5703125" style="169" bestFit="1" customWidth="1"/>
    <col min="10505" max="10505" width="13.85546875" style="169" customWidth="1"/>
    <col min="10506" max="10506" width="5" style="169" customWidth="1"/>
    <col min="10507" max="10665" width="9.140625" style="169"/>
    <col min="10666" max="10667" width="9.140625" style="169" customWidth="1"/>
    <col min="10668" max="10669" width="6.7109375" style="169" customWidth="1"/>
    <col min="10670" max="10670" width="6" style="169" customWidth="1"/>
    <col min="10671" max="10671" width="6.7109375" style="169" customWidth="1"/>
    <col min="10672" max="10672" width="6.5703125" style="169" customWidth="1"/>
    <col min="10673" max="10679" width="6.7109375" style="169" customWidth="1"/>
    <col min="10680" max="10680" width="31" style="169" customWidth="1"/>
    <col min="10681" max="10740" width="9.140625" style="169"/>
    <col min="10741" max="10741" width="14.5703125" style="169" customWidth="1"/>
    <col min="10742" max="10742" width="8.5703125" style="169" customWidth="1"/>
    <col min="10743" max="10748" width="4.28515625" style="169" customWidth="1"/>
    <col min="10749" max="10749" width="4.140625" style="169" customWidth="1"/>
    <col min="10750" max="10750" width="9.42578125" style="169" bestFit="1" customWidth="1"/>
    <col min="10751" max="10751" width="12.28515625" style="169" customWidth="1"/>
    <col min="10752" max="10752" width="18.5703125" style="169" customWidth="1"/>
    <col min="10753" max="10753" width="17.140625" style="169" customWidth="1"/>
    <col min="10754" max="10754" width="9.5703125" style="169" bestFit="1" customWidth="1"/>
    <col min="10755" max="10755" width="4" style="169" bestFit="1" customWidth="1"/>
    <col min="10756" max="10756" width="9.28515625" style="169" bestFit="1" customWidth="1"/>
    <col min="10757" max="10757" width="4" style="169" bestFit="1" customWidth="1"/>
    <col min="10758" max="10758" width="19.140625" style="169" bestFit="1" customWidth="1"/>
    <col min="10759" max="10759" width="11.85546875" style="169" customWidth="1"/>
    <col min="10760" max="10760" width="35.5703125" style="169" bestFit="1" customWidth="1"/>
    <col min="10761" max="10761" width="13.85546875" style="169" customWidth="1"/>
    <col min="10762" max="10762" width="5" style="169" customWidth="1"/>
    <col min="10763" max="10921" width="9.140625" style="169"/>
    <col min="10922" max="10923" width="9.140625" style="169" customWidth="1"/>
    <col min="10924" max="10925" width="6.7109375" style="169" customWidth="1"/>
    <col min="10926" max="10926" width="6" style="169" customWidth="1"/>
    <col min="10927" max="10927" width="6.7109375" style="169" customWidth="1"/>
    <col min="10928" max="10928" width="6.5703125" style="169" customWidth="1"/>
    <col min="10929" max="10935" width="6.7109375" style="169" customWidth="1"/>
    <col min="10936" max="10936" width="31" style="169" customWidth="1"/>
    <col min="10937" max="10996" width="9.140625" style="169"/>
    <col min="10997" max="10997" width="14.5703125" style="169" customWidth="1"/>
    <col min="10998" max="10998" width="8.5703125" style="169" customWidth="1"/>
    <col min="10999" max="11004" width="4.28515625" style="169" customWidth="1"/>
    <col min="11005" max="11005" width="4.140625" style="169" customWidth="1"/>
    <col min="11006" max="11006" width="9.42578125" style="169" bestFit="1" customWidth="1"/>
    <col min="11007" max="11007" width="12.28515625" style="169" customWidth="1"/>
    <col min="11008" max="11008" width="18.5703125" style="169" customWidth="1"/>
    <col min="11009" max="11009" width="17.140625" style="169" customWidth="1"/>
    <col min="11010" max="11010" width="9.5703125" style="169" bestFit="1" customWidth="1"/>
    <col min="11011" max="11011" width="4" style="169" bestFit="1" customWidth="1"/>
    <col min="11012" max="11012" width="9.28515625" style="169" bestFit="1" customWidth="1"/>
    <col min="11013" max="11013" width="4" style="169" bestFit="1" customWidth="1"/>
    <col min="11014" max="11014" width="19.140625" style="169" bestFit="1" customWidth="1"/>
    <col min="11015" max="11015" width="11.85546875" style="169" customWidth="1"/>
    <col min="11016" max="11016" width="35.5703125" style="169" bestFit="1" customWidth="1"/>
    <col min="11017" max="11017" width="13.85546875" style="169" customWidth="1"/>
    <col min="11018" max="11018" width="5" style="169" customWidth="1"/>
    <col min="11019" max="11177" width="9.140625" style="169"/>
    <col min="11178" max="11179" width="9.140625" style="169" customWidth="1"/>
    <col min="11180" max="11181" width="6.7109375" style="169" customWidth="1"/>
    <col min="11182" max="11182" width="6" style="169" customWidth="1"/>
    <col min="11183" max="11183" width="6.7109375" style="169" customWidth="1"/>
    <col min="11184" max="11184" width="6.5703125" style="169" customWidth="1"/>
    <col min="11185" max="11191" width="6.7109375" style="169" customWidth="1"/>
    <col min="11192" max="11192" width="31" style="169" customWidth="1"/>
    <col min="11193" max="11252" width="9.140625" style="169"/>
    <col min="11253" max="11253" width="14.5703125" style="169" customWidth="1"/>
    <col min="11254" max="11254" width="8.5703125" style="169" customWidth="1"/>
    <col min="11255" max="11260" width="4.28515625" style="169" customWidth="1"/>
    <col min="11261" max="11261" width="4.140625" style="169" customWidth="1"/>
    <col min="11262" max="11262" width="9.42578125" style="169" bestFit="1" customWidth="1"/>
    <col min="11263" max="11263" width="12.28515625" style="169" customWidth="1"/>
    <col min="11264" max="11264" width="18.5703125" style="169" customWidth="1"/>
    <col min="11265" max="11265" width="17.140625" style="169" customWidth="1"/>
    <col min="11266" max="11266" width="9.5703125" style="169" bestFit="1" customWidth="1"/>
    <col min="11267" max="11267" width="4" style="169" bestFit="1" customWidth="1"/>
    <col min="11268" max="11268" width="9.28515625" style="169" bestFit="1" customWidth="1"/>
    <col min="11269" max="11269" width="4" style="169" bestFit="1" customWidth="1"/>
    <col min="11270" max="11270" width="19.140625" style="169" bestFit="1" customWidth="1"/>
    <col min="11271" max="11271" width="11.85546875" style="169" customWidth="1"/>
    <col min="11272" max="11272" width="35.5703125" style="169" bestFit="1" customWidth="1"/>
    <col min="11273" max="11273" width="13.85546875" style="169" customWidth="1"/>
    <col min="11274" max="11274" width="5" style="169" customWidth="1"/>
    <col min="11275" max="11433" width="9.140625" style="169"/>
    <col min="11434" max="11435" width="9.140625" style="169" customWidth="1"/>
    <col min="11436" max="11437" width="6.7109375" style="169" customWidth="1"/>
    <col min="11438" max="11438" width="6" style="169" customWidth="1"/>
    <col min="11439" max="11439" width="6.7109375" style="169" customWidth="1"/>
    <col min="11440" max="11440" width="6.5703125" style="169" customWidth="1"/>
    <col min="11441" max="11447" width="6.7109375" style="169" customWidth="1"/>
    <col min="11448" max="11448" width="31" style="169" customWidth="1"/>
    <col min="11449" max="11508" width="9.140625" style="169"/>
    <col min="11509" max="11509" width="14.5703125" style="169" customWidth="1"/>
    <col min="11510" max="11510" width="8.5703125" style="169" customWidth="1"/>
    <col min="11511" max="11516" width="4.28515625" style="169" customWidth="1"/>
    <col min="11517" max="11517" width="4.140625" style="169" customWidth="1"/>
    <col min="11518" max="11518" width="9.42578125" style="169" bestFit="1" customWidth="1"/>
    <col min="11519" max="11519" width="12.28515625" style="169" customWidth="1"/>
    <col min="11520" max="11520" width="18.5703125" style="169" customWidth="1"/>
    <col min="11521" max="11521" width="17.140625" style="169" customWidth="1"/>
    <col min="11522" max="11522" width="9.5703125" style="169" bestFit="1" customWidth="1"/>
    <col min="11523" max="11523" width="4" style="169" bestFit="1" customWidth="1"/>
    <col min="11524" max="11524" width="9.28515625" style="169" bestFit="1" customWidth="1"/>
    <col min="11525" max="11525" width="4" style="169" bestFit="1" customWidth="1"/>
    <col min="11526" max="11526" width="19.140625" style="169" bestFit="1" customWidth="1"/>
    <col min="11527" max="11527" width="11.85546875" style="169" customWidth="1"/>
    <col min="11528" max="11528" width="35.5703125" style="169" bestFit="1" customWidth="1"/>
    <col min="11529" max="11529" width="13.85546875" style="169" customWidth="1"/>
    <col min="11530" max="11530" width="5" style="169" customWidth="1"/>
    <col min="11531" max="11689" width="9.140625" style="169"/>
    <col min="11690" max="11691" width="9.140625" style="169" customWidth="1"/>
    <col min="11692" max="11693" width="6.7109375" style="169" customWidth="1"/>
    <col min="11694" max="11694" width="6" style="169" customWidth="1"/>
    <col min="11695" max="11695" width="6.7109375" style="169" customWidth="1"/>
    <col min="11696" max="11696" width="6.5703125" style="169" customWidth="1"/>
    <col min="11697" max="11703" width="6.7109375" style="169" customWidth="1"/>
    <col min="11704" max="11704" width="31" style="169" customWidth="1"/>
    <col min="11705" max="11764" width="9.140625" style="169"/>
    <col min="11765" max="11765" width="14.5703125" style="169" customWidth="1"/>
    <col min="11766" max="11766" width="8.5703125" style="169" customWidth="1"/>
    <col min="11767" max="11772" width="4.28515625" style="169" customWidth="1"/>
    <col min="11773" max="11773" width="4.140625" style="169" customWidth="1"/>
    <col min="11774" max="11774" width="9.42578125" style="169" bestFit="1" customWidth="1"/>
    <col min="11775" max="11775" width="12.28515625" style="169" customWidth="1"/>
    <col min="11776" max="11776" width="18.5703125" style="169" customWidth="1"/>
    <col min="11777" max="11777" width="17.140625" style="169" customWidth="1"/>
    <col min="11778" max="11778" width="9.5703125" style="169" bestFit="1" customWidth="1"/>
    <col min="11779" max="11779" width="4" style="169" bestFit="1" customWidth="1"/>
    <col min="11780" max="11780" width="9.28515625" style="169" bestFit="1" customWidth="1"/>
    <col min="11781" max="11781" width="4" style="169" bestFit="1" customWidth="1"/>
    <col min="11782" max="11782" width="19.140625" style="169" bestFit="1" customWidth="1"/>
    <col min="11783" max="11783" width="11.85546875" style="169" customWidth="1"/>
    <col min="11784" max="11784" width="35.5703125" style="169" bestFit="1" customWidth="1"/>
    <col min="11785" max="11785" width="13.85546875" style="169" customWidth="1"/>
    <col min="11786" max="11786" width="5" style="169" customWidth="1"/>
    <col min="11787" max="11945" width="9.140625" style="169"/>
    <col min="11946" max="11947" width="9.140625" style="169" customWidth="1"/>
    <col min="11948" max="11949" width="6.7109375" style="169" customWidth="1"/>
    <col min="11950" max="11950" width="6" style="169" customWidth="1"/>
    <col min="11951" max="11951" width="6.7109375" style="169" customWidth="1"/>
    <col min="11952" max="11952" width="6.5703125" style="169" customWidth="1"/>
    <col min="11953" max="11959" width="6.7109375" style="169" customWidth="1"/>
    <col min="11960" max="11960" width="31" style="169" customWidth="1"/>
    <col min="11961" max="12020" width="9.140625" style="169"/>
    <col min="12021" max="12021" width="14.5703125" style="169" customWidth="1"/>
    <col min="12022" max="12022" width="8.5703125" style="169" customWidth="1"/>
    <col min="12023" max="12028" width="4.28515625" style="169" customWidth="1"/>
    <col min="12029" max="12029" width="4.140625" style="169" customWidth="1"/>
    <col min="12030" max="12030" width="9.42578125" style="169" bestFit="1" customWidth="1"/>
    <col min="12031" max="12031" width="12.28515625" style="169" customWidth="1"/>
    <col min="12032" max="12032" width="18.5703125" style="169" customWidth="1"/>
    <col min="12033" max="12033" width="17.140625" style="169" customWidth="1"/>
    <col min="12034" max="12034" width="9.5703125" style="169" bestFit="1" customWidth="1"/>
    <col min="12035" max="12035" width="4" style="169" bestFit="1" customWidth="1"/>
    <col min="12036" max="12036" width="9.28515625" style="169" bestFit="1" customWidth="1"/>
    <col min="12037" max="12037" width="4" style="169" bestFit="1" customWidth="1"/>
    <col min="12038" max="12038" width="19.140625" style="169" bestFit="1" customWidth="1"/>
    <col min="12039" max="12039" width="11.85546875" style="169" customWidth="1"/>
    <col min="12040" max="12040" width="35.5703125" style="169" bestFit="1" customWidth="1"/>
    <col min="12041" max="12041" width="13.85546875" style="169" customWidth="1"/>
    <col min="12042" max="12042" width="5" style="169" customWidth="1"/>
    <col min="12043" max="12201" width="9.140625" style="169"/>
    <col min="12202" max="12203" width="9.140625" style="169" customWidth="1"/>
    <col min="12204" max="12205" width="6.7109375" style="169" customWidth="1"/>
    <col min="12206" max="12206" width="6" style="169" customWidth="1"/>
    <col min="12207" max="12207" width="6.7109375" style="169" customWidth="1"/>
    <col min="12208" max="12208" width="6.5703125" style="169" customWidth="1"/>
    <col min="12209" max="12215" width="6.7109375" style="169" customWidth="1"/>
    <col min="12216" max="12216" width="31" style="169" customWidth="1"/>
    <col min="12217" max="12276" width="9.140625" style="169"/>
    <col min="12277" max="12277" width="14.5703125" style="169" customWidth="1"/>
    <col min="12278" max="12278" width="8.5703125" style="169" customWidth="1"/>
    <col min="12279" max="12284" width="4.28515625" style="169" customWidth="1"/>
    <col min="12285" max="12285" width="4.140625" style="169" customWidth="1"/>
    <col min="12286" max="12286" width="9.42578125" style="169" bestFit="1" customWidth="1"/>
    <col min="12287" max="12287" width="12.28515625" style="169" customWidth="1"/>
    <col min="12288" max="12288" width="18.5703125" style="169" customWidth="1"/>
    <col min="12289" max="12289" width="17.140625" style="169" customWidth="1"/>
    <col min="12290" max="12290" width="9.5703125" style="169" bestFit="1" customWidth="1"/>
    <col min="12291" max="12291" width="4" style="169" bestFit="1" customWidth="1"/>
    <col min="12292" max="12292" width="9.28515625" style="169" bestFit="1" customWidth="1"/>
    <col min="12293" max="12293" width="4" style="169" bestFit="1" customWidth="1"/>
    <col min="12294" max="12294" width="19.140625" style="169" bestFit="1" customWidth="1"/>
    <col min="12295" max="12295" width="11.85546875" style="169" customWidth="1"/>
    <col min="12296" max="12296" width="35.5703125" style="169" bestFit="1" customWidth="1"/>
    <col min="12297" max="12297" width="13.85546875" style="169" customWidth="1"/>
    <col min="12298" max="12298" width="5" style="169" customWidth="1"/>
    <col min="12299" max="12457" width="9.140625" style="169"/>
    <col min="12458" max="12459" width="9.140625" style="169" customWidth="1"/>
    <col min="12460" max="12461" width="6.7109375" style="169" customWidth="1"/>
    <col min="12462" max="12462" width="6" style="169" customWidth="1"/>
    <col min="12463" max="12463" width="6.7109375" style="169" customWidth="1"/>
    <col min="12464" max="12464" width="6.5703125" style="169" customWidth="1"/>
    <col min="12465" max="12471" width="6.7109375" style="169" customWidth="1"/>
    <col min="12472" max="12472" width="31" style="169" customWidth="1"/>
    <col min="12473" max="12532" width="9.140625" style="169"/>
    <col min="12533" max="12533" width="14.5703125" style="169" customWidth="1"/>
    <col min="12534" max="12534" width="8.5703125" style="169" customWidth="1"/>
    <col min="12535" max="12540" width="4.28515625" style="169" customWidth="1"/>
    <col min="12541" max="12541" width="4.140625" style="169" customWidth="1"/>
    <col min="12542" max="12542" width="9.42578125" style="169" bestFit="1" customWidth="1"/>
    <col min="12543" max="12543" width="12.28515625" style="169" customWidth="1"/>
    <col min="12544" max="12544" width="18.5703125" style="169" customWidth="1"/>
    <col min="12545" max="12545" width="17.140625" style="169" customWidth="1"/>
    <col min="12546" max="12546" width="9.5703125" style="169" bestFit="1" customWidth="1"/>
    <col min="12547" max="12547" width="4" style="169" bestFit="1" customWidth="1"/>
    <col min="12548" max="12548" width="9.28515625" style="169" bestFit="1" customWidth="1"/>
    <col min="12549" max="12549" width="4" style="169" bestFit="1" customWidth="1"/>
    <col min="12550" max="12550" width="19.140625" style="169" bestFit="1" customWidth="1"/>
    <col min="12551" max="12551" width="11.85546875" style="169" customWidth="1"/>
    <col min="12552" max="12552" width="35.5703125" style="169" bestFit="1" customWidth="1"/>
    <col min="12553" max="12553" width="13.85546875" style="169" customWidth="1"/>
    <col min="12554" max="12554" width="5" style="169" customWidth="1"/>
    <col min="12555" max="12713" width="9.140625" style="169"/>
    <col min="12714" max="12715" width="9.140625" style="169" customWidth="1"/>
    <col min="12716" max="12717" width="6.7109375" style="169" customWidth="1"/>
    <col min="12718" max="12718" width="6" style="169" customWidth="1"/>
    <col min="12719" max="12719" width="6.7109375" style="169" customWidth="1"/>
    <col min="12720" max="12720" width="6.5703125" style="169" customWidth="1"/>
    <col min="12721" max="12727" width="6.7109375" style="169" customWidth="1"/>
    <col min="12728" max="12728" width="31" style="169" customWidth="1"/>
    <col min="12729" max="12788" width="9.140625" style="169"/>
    <col min="12789" max="12789" width="14.5703125" style="169" customWidth="1"/>
    <col min="12790" max="12790" width="8.5703125" style="169" customWidth="1"/>
    <col min="12791" max="12796" width="4.28515625" style="169" customWidth="1"/>
    <col min="12797" max="12797" width="4.140625" style="169" customWidth="1"/>
    <col min="12798" max="12798" width="9.42578125" style="169" bestFit="1" customWidth="1"/>
    <col min="12799" max="12799" width="12.28515625" style="169" customWidth="1"/>
    <col min="12800" max="12800" width="18.5703125" style="169" customWidth="1"/>
    <col min="12801" max="12801" width="17.140625" style="169" customWidth="1"/>
    <col min="12802" max="12802" width="9.5703125" style="169" bestFit="1" customWidth="1"/>
    <col min="12803" max="12803" width="4" style="169" bestFit="1" customWidth="1"/>
    <col min="12804" max="12804" width="9.28515625" style="169" bestFit="1" customWidth="1"/>
    <col min="12805" max="12805" width="4" style="169" bestFit="1" customWidth="1"/>
    <col min="12806" max="12806" width="19.140625" style="169" bestFit="1" customWidth="1"/>
    <col min="12807" max="12807" width="11.85546875" style="169" customWidth="1"/>
    <col min="12808" max="12808" width="35.5703125" style="169" bestFit="1" customWidth="1"/>
    <col min="12809" max="12809" width="13.85546875" style="169" customWidth="1"/>
    <col min="12810" max="12810" width="5" style="169" customWidth="1"/>
    <col min="12811" max="12969" width="9.140625" style="169"/>
    <col min="12970" max="12971" width="9.140625" style="169" customWidth="1"/>
    <col min="12972" max="12973" width="6.7109375" style="169" customWidth="1"/>
    <col min="12974" max="12974" width="6" style="169" customWidth="1"/>
    <col min="12975" max="12975" width="6.7109375" style="169" customWidth="1"/>
    <col min="12976" max="12976" width="6.5703125" style="169" customWidth="1"/>
    <col min="12977" max="12983" width="6.7109375" style="169" customWidth="1"/>
    <col min="12984" max="12984" width="31" style="169" customWidth="1"/>
    <col min="12985" max="13044" width="9.140625" style="169"/>
    <col min="13045" max="13045" width="14.5703125" style="169" customWidth="1"/>
    <col min="13046" max="13046" width="8.5703125" style="169" customWidth="1"/>
    <col min="13047" max="13052" width="4.28515625" style="169" customWidth="1"/>
    <col min="13053" max="13053" width="4.140625" style="169" customWidth="1"/>
    <col min="13054" max="13054" width="9.42578125" style="169" bestFit="1" customWidth="1"/>
    <col min="13055" max="13055" width="12.28515625" style="169" customWidth="1"/>
    <col min="13056" max="13056" width="18.5703125" style="169" customWidth="1"/>
    <col min="13057" max="13057" width="17.140625" style="169" customWidth="1"/>
    <col min="13058" max="13058" width="9.5703125" style="169" bestFit="1" customWidth="1"/>
    <col min="13059" max="13059" width="4" style="169" bestFit="1" customWidth="1"/>
    <col min="13060" max="13060" width="9.28515625" style="169" bestFit="1" customWidth="1"/>
    <col min="13061" max="13061" width="4" style="169" bestFit="1" customWidth="1"/>
    <col min="13062" max="13062" width="19.140625" style="169" bestFit="1" customWidth="1"/>
    <col min="13063" max="13063" width="11.85546875" style="169" customWidth="1"/>
    <col min="13064" max="13064" width="35.5703125" style="169" bestFit="1" customWidth="1"/>
    <col min="13065" max="13065" width="13.85546875" style="169" customWidth="1"/>
    <col min="13066" max="13066" width="5" style="169" customWidth="1"/>
    <col min="13067" max="13225" width="9.140625" style="169"/>
    <col min="13226" max="13227" width="9.140625" style="169" customWidth="1"/>
    <col min="13228" max="13229" width="6.7109375" style="169" customWidth="1"/>
    <col min="13230" max="13230" width="6" style="169" customWidth="1"/>
    <col min="13231" max="13231" width="6.7109375" style="169" customWidth="1"/>
    <col min="13232" max="13232" width="6.5703125" style="169" customWidth="1"/>
    <col min="13233" max="13239" width="6.7109375" style="169" customWidth="1"/>
    <col min="13240" max="13240" width="31" style="169" customWidth="1"/>
    <col min="13241" max="13300" width="9.140625" style="169"/>
    <col min="13301" max="13301" width="14.5703125" style="169" customWidth="1"/>
    <col min="13302" max="13302" width="8.5703125" style="169" customWidth="1"/>
    <col min="13303" max="13308" width="4.28515625" style="169" customWidth="1"/>
    <col min="13309" max="13309" width="4.140625" style="169" customWidth="1"/>
    <col min="13310" max="13310" width="9.42578125" style="169" bestFit="1" customWidth="1"/>
    <col min="13311" max="13311" width="12.28515625" style="169" customWidth="1"/>
    <col min="13312" max="13312" width="18.5703125" style="169" customWidth="1"/>
    <col min="13313" max="13313" width="17.140625" style="169" customWidth="1"/>
    <col min="13314" max="13314" width="9.5703125" style="169" bestFit="1" customWidth="1"/>
    <col min="13315" max="13315" width="4" style="169" bestFit="1" customWidth="1"/>
    <col min="13316" max="13316" width="9.28515625" style="169" bestFit="1" customWidth="1"/>
    <col min="13317" max="13317" width="4" style="169" bestFit="1" customWidth="1"/>
    <col min="13318" max="13318" width="19.140625" style="169" bestFit="1" customWidth="1"/>
    <col min="13319" max="13319" width="11.85546875" style="169" customWidth="1"/>
    <col min="13320" max="13320" width="35.5703125" style="169" bestFit="1" customWidth="1"/>
    <col min="13321" max="13321" width="13.85546875" style="169" customWidth="1"/>
    <col min="13322" max="13322" width="5" style="169" customWidth="1"/>
    <col min="13323" max="13481" width="9.140625" style="169"/>
    <col min="13482" max="13483" width="9.140625" style="169" customWidth="1"/>
    <col min="13484" max="13485" width="6.7109375" style="169" customWidth="1"/>
    <col min="13486" max="13486" width="6" style="169" customWidth="1"/>
    <col min="13487" max="13487" width="6.7109375" style="169" customWidth="1"/>
    <col min="13488" max="13488" width="6.5703125" style="169" customWidth="1"/>
    <col min="13489" max="13495" width="6.7109375" style="169" customWidth="1"/>
    <col min="13496" max="13496" width="31" style="169" customWidth="1"/>
    <col min="13497" max="13556" width="9.140625" style="169"/>
    <col min="13557" max="13557" width="14.5703125" style="169" customWidth="1"/>
    <col min="13558" max="13558" width="8.5703125" style="169" customWidth="1"/>
    <col min="13559" max="13564" width="4.28515625" style="169" customWidth="1"/>
    <col min="13565" max="13565" width="4.140625" style="169" customWidth="1"/>
    <col min="13566" max="13566" width="9.42578125" style="169" bestFit="1" customWidth="1"/>
    <col min="13567" max="13567" width="12.28515625" style="169" customWidth="1"/>
    <col min="13568" max="13568" width="18.5703125" style="169" customWidth="1"/>
    <col min="13569" max="13569" width="17.140625" style="169" customWidth="1"/>
    <col min="13570" max="13570" width="9.5703125" style="169" bestFit="1" customWidth="1"/>
    <col min="13571" max="13571" width="4" style="169" bestFit="1" customWidth="1"/>
    <col min="13572" max="13572" width="9.28515625" style="169" bestFit="1" customWidth="1"/>
    <col min="13573" max="13573" width="4" style="169" bestFit="1" customWidth="1"/>
    <col min="13574" max="13574" width="19.140625" style="169" bestFit="1" customWidth="1"/>
    <col min="13575" max="13575" width="11.85546875" style="169" customWidth="1"/>
    <col min="13576" max="13576" width="35.5703125" style="169" bestFit="1" customWidth="1"/>
    <col min="13577" max="13577" width="13.85546875" style="169" customWidth="1"/>
    <col min="13578" max="13578" width="5" style="169" customWidth="1"/>
    <col min="13579" max="13737" width="9.140625" style="169"/>
    <col min="13738" max="13739" width="9.140625" style="169" customWidth="1"/>
    <col min="13740" max="13741" width="6.7109375" style="169" customWidth="1"/>
    <col min="13742" max="13742" width="6" style="169" customWidth="1"/>
    <col min="13743" max="13743" width="6.7109375" style="169" customWidth="1"/>
    <col min="13744" max="13744" width="6.5703125" style="169" customWidth="1"/>
    <col min="13745" max="13751" width="6.7109375" style="169" customWidth="1"/>
    <col min="13752" max="13752" width="31" style="169" customWidth="1"/>
    <col min="13753" max="13812" width="9.140625" style="169"/>
    <col min="13813" max="13813" width="14.5703125" style="169" customWidth="1"/>
    <col min="13814" max="13814" width="8.5703125" style="169" customWidth="1"/>
    <col min="13815" max="13820" width="4.28515625" style="169" customWidth="1"/>
    <col min="13821" max="13821" width="4.140625" style="169" customWidth="1"/>
    <col min="13822" max="13822" width="9.42578125" style="169" bestFit="1" customWidth="1"/>
    <col min="13823" max="13823" width="12.28515625" style="169" customWidth="1"/>
    <col min="13824" max="13824" width="18.5703125" style="169" customWidth="1"/>
    <col min="13825" max="13825" width="17.140625" style="169" customWidth="1"/>
    <col min="13826" max="13826" width="9.5703125" style="169" bestFit="1" customWidth="1"/>
    <col min="13827" max="13827" width="4" style="169" bestFit="1" customWidth="1"/>
    <col min="13828" max="13828" width="9.28515625" style="169" bestFit="1" customWidth="1"/>
    <col min="13829" max="13829" width="4" style="169" bestFit="1" customWidth="1"/>
    <col min="13830" max="13830" width="19.140625" style="169" bestFit="1" customWidth="1"/>
    <col min="13831" max="13831" width="11.85546875" style="169" customWidth="1"/>
    <col min="13832" max="13832" width="35.5703125" style="169" bestFit="1" customWidth="1"/>
    <col min="13833" max="13833" width="13.85546875" style="169" customWidth="1"/>
    <col min="13834" max="13834" width="5" style="169" customWidth="1"/>
    <col min="13835" max="13993" width="9.140625" style="169"/>
    <col min="13994" max="13995" width="9.140625" style="169" customWidth="1"/>
    <col min="13996" max="13997" width="6.7109375" style="169" customWidth="1"/>
    <col min="13998" max="13998" width="6" style="169" customWidth="1"/>
    <col min="13999" max="13999" width="6.7109375" style="169" customWidth="1"/>
    <col min="14000" max="14000" width="6.5703125" style="169" customWidth="1"/>
    <col min="14001" max="14007" width="6.7109375" style="169" customWidth="1"/>
    <col min="14008" max="14008" width="31" style="169" customWidth="1"/>
    <col min="14009" max="14068" width="9.140625" style="169"/>
    <col min="14069" max="14069" width="14.5703125" style="169" customWidth="1"/>
    <col min="14070" max="14070" width="8.5703125" style="169" customWidth="1"/>
    <col min="14071" max="14076" width="4.28515625" style="169" customWidth="1"/>
    <col min="14077" max="14077" width="4.140625" style="169" customWidth="1"/>
    <col min="14078" max="14078" width="9.42578125" style="169" bestFit="1" customWidth="1"/>
    <col min="14079" max="14079" width="12.28515625" style="169" customWidth="1"/>
    <col min="14080" max="14080" width="18.5703125" style="169" customWidth="1"/>
    <col min="14081" max="14081" width="17.140625" style="169" customWidth="1"/>
    <col min="14082" max="14082" width="9.5703125" style="169" bestFit="1" customWidth="1"/>
    <col min="14083" max="14083" width="4" style="169" bestFit="1" customWidth="1"/>
    <col min="14084" max="14084" width="9.28515625" style="169" bestFit="1" customWidth="1"/>
    <col min="14085" max="14085" width="4" style="169" bestFit="1" customWidth="1"/>
    <col min="14086" max="14086" width="19.140625" style="169" bestFit="1" customWidth="1"/>
    <col min="14087" max="14087" width="11.85546875" style="169" customWidth="1"/>
    <col min="14088" max="14088" width="35.5703125" style="169" bestFit="1" customWidth="1"/>
    <col min="14089" max="14089" width="13.85546875" style="169" customWidth="1"/>
    <col min="14090" max="14090" width="5" style="169" customWidth="1"/>
    <col min="14091" max="14249" width="9.140625" style="169"/>
    <col min="14250" max="14251" width="9.140625" style="169" customWidth="1"/>
    <col min="14252" max="14253" width="6.7109375" style="169" customWidth="1"/>
    <col min="14254" max="14254" width="6" style="169" customWidth="1"/>
    <col min="14255" max="14255" width="6.7109375" style="169" customWidth="1"/>
    <col min="14256" max="14256" width="6.5703125" style="169" customWidth="1"/>
    <col min="14257" max="14263" width="6.7109375" style="169" customWidth="1"/>
    <col min="14264" max="14264" width="31" style="169" customWidth="1"/>
    <col min="14265" max="14324" width="9.140625" style="169"/>
    <col min="14325" max="14325" width="14.5703125" style="169" customWidth="1"/>
    <col min="14326" max="14326" width="8.5703125" style="169" customWidth="1"/>
    <col min="14327" max="14332" width="4.28515625" style="169" customWidth="1"/>
    <col min="14333" max="14333" width="4.140625" style="169" customWidth="1"/>
    <col min="14334" max="14334" width="9.42578125" style="169" bestFit="1" customWidth="1"/>
    <col min="14335" max="14335" width="12.28515625" style="169" customWidth="1"/>
    <col min="14336" max="14336" width="18.5703125" style="169" customWidth="1"/>
    <col min="14337" max="14337" width="17.140625" style="169" customWidth="1"/>
    <col min="14338" max="14338" width="9.5703125" style="169" bestFit="1" customWidth="1"/>
    <col min="14339" max="14339" width="4" style="169" bestFit="1" customWidth="1"/>
    <col min="14340" max="14340" width="9.28515625" style="169" bestFit="1" customWidth="1"/>
    <col min="14341" max="14341" width="4" style="169" bestFit="1" customWidth="1"/>
    <col min="14342" max="14342" width="19.140625" style="169" bestFit="1" customWidth="1"/>
    <col min="14343" max="14343" width="11.85546875" style="169" customWidth="1"/>
    <col min="14344" max="14344" width="35.5703125" style="169" bestFit="1" customWidth="1"/>
    <col min="14345" max="14345" width="13.85546875" style="169" customWidth="1"/>
    <col min="14346" max="14346" width="5" style="169" customWidth="1"/>
    <col min="14347" max="14505" width="9.140625" style="169"/>
    <col min="14506" max="14507" width="9.140625" style="169" customWidth="1"/>
    <col min="14508" max="14509" width="6.7109375" style="169" customWidth="1"/>
    <col min="14510" max="14510" width="6" style="169" customWidth="1"/>
    <col min="14511" max="14511" width="6.7109375" style="169" customWidth="1"/>
    <col min="14512" max="14512" width="6.5703125" style="169" customWidth="1"/>
    <col min="14513" max="14519" width="6.7109375" style="169" customWidth="1"/>
    <col min="14520" max="14520" width="31" style="169" customWidth="1"/>
    <col min="14521" max="14580" width="9.140625" style="169"/>
    <col min="14581" max="14581" width="14.5703125" style="169" customWidth="1"/>
    <col min="14582" max="14582" width="8.5703125" style="169" customWidth="1"/>
    <col min="14583" max="14588" width="4.28515625" style="169" customWidth="1"/>
    <col min="14589" max="14589" width="4.140625" style="169" customWidth="1"/>
    <col min="14590" max="14590" width="9.42578125" style="169" bestFit="1" customWidth="1"/>
    <col min="14591" max="14591" width="12.28515625" style="169" customWidth="1"/>
    <col min="14592" max="14592" width="18.5703125" style="169" customWidth="1"/>
    <col min="14593" max="14593" width="17.140625" style="169" customWidth="1"/>
    <col min="14594" max="14594" width="9.5703125" style="169" bestFit="1" customWidth="1"/>
    <col min="14595" max="14595" width="4" style="169" bestFit="1" customWidth="1"/>
    <col min="14596" max="14596" width="9.28515625" style="169" bestFit="1" customWidth="1"/>
    <col min="14597" max="14597" width="4" style="169" bestFit="1" customWidth="1"/>
    <col min="14598" max="14598" width="19.140625" style="169" bestFit="1" customWidth="1"/>
    <col min="14599" max="14599" width="11.85546875" style="169" customWidth="1"/>
    <col min="14600" max="14600" width="35.5703125" style="169" bestFit="1" customWidth="1"/>
    <col min="14601" max="14601" width="13.85546875" style="169" customWidth="1"/>
    <col min="14602" max="14602" width="5" style="169" customWidth="1"/>
    <col min="14603" max="14761" width="9.140625" style="169"/>
    <col min="14762" max="14763" width="9.140625" style="169" customWidth="1"/>
    <col min="14764" max="14765" width="6.7109375" style="169" customWidth="1"/>
    <col min="14766" max="14766" width="6" style="169" customWidth="1"/>
    <col min="14767" max="14767" width="6.7109375" style="169" customWidth="1"/>
    <col min="14768" max="14768" width="6.5703125" style="169" customWidth="1"/>
    <col min="14769" max="14775" width="6.7109375" style="169" customWidth="1"/>
    <col min="14776" max="14776" width="31" style="169" customWidth="1"/>
    <col min="14777" max="14836" width="9.140625" style="169"/>
    <col min="14837" max="14837" width="14.5703125" style="169" customWidth="1"/>
    <col min="14838" max="14838" width="8.5703125" style="169" customWidth="1"/>
    <col min="14839" max="14844" width="4.28515625" style="169" customWidth="1"/>
    <col min="14845" max="14845" width="4.140625" style="169" customWidth="1"/>
    <col min="14846" max="14846" width="9.42578125" style="169" bestFit="1" customWidth="1"/>
    <col min="14847" max="14847" width="12.28515625" style="169" customWidth="1"/>
    <col min="14848" max="14848" width="18.5703125" style="169" customWidth="1"/>
    <col min="14849" max="14849" width="17.140625" style="169" customWidth="1"/>
    <col min="14850" max="14850" width="9.5703125" style="169" bestFit="1" customWidth="1"/>
    <col min="14851" max="14851" width="4" style="169" bestFit="1" customWidth="1"/>
    <col min="14852" max="14852" width="9.28515625" style="169" bestFit="1" customWidth="1"/>
    <col min="14853" max="14853" width="4" style="169" bestFit="1" customWidth="1"/>
    <col min="14854" max="14854" width="19.140625" style="169" bestFit="1" customWidth="1"/>
    <col min="14855" max="14855" width="11.85546875" style="169" customWidth="1"/>
    <col min="14856" max="14856" width="35.5703125" style="169" bestFit="1" customWidth="1"/>
    <col min="14857" max="14857" width="13.85546875" style="169" customWidth="1"/>
    <col min="14858" max="14858" width="5" style="169" customWidth="1"/>
    <col min="14859" max="15017" width="9.140625" style="169"/>
    <col min="15018" max="15019" width="9.140625" style="169" customWidth="1"/>
    <col min="15020" max="15021" width="6.7109375" style="169" customWidth="1"/>
    <col min="15022" max="15022" width="6" style="169" customWidth="1"/>
    <col min="15023" max="15023" width="6.7109375" style="169" customWidth="1"/>
    <col min="15024" max="15024" width="6.5703125" style="169" customWidth="1"/>
    <col min="15025" max="15031" width="6.7109375" style="169" customWidth="1"/>
    <col min="15032" max="15032" width="31" style="169" customWidth="1"/>
    <col min="15033" max="15092" width="9.140625" style="169"/>
    <col min="15093" max="15093" width="14.5703125" style="169" customWidth="1"/>
    <col min="15094" max="15094" width="8.5703125" style="169" customWidth="1"/>
    <col min="15095" max="15100" width="4.28515625" style="169" customWidth="1"/>
    <col min="15101" max="15101" width="4.140625" style="169" customWidth="1"/>
    <col min="15102" max="15102" width="9.42578125" style="169" bestFit="1" customWidth="1"/>
    <col min="15103" max="15103" width="12.28515625" style="169" customWidth="1"/>
    <col min="15104" max="15104" width="18.5703125" style="169" customWidth="1"/>
    <col min="15105" max="15105" width="17.140625" style="169" customWidth="1"/>
    <col min="15106" max="15106" width="9.5703125" style="169" bestFit="1" customWidth="1"/>
    <col min="15107" max="15107" width="4" style="169" bestFit="1" customWidth="1"/>
    <col min="15108" max="15108" width="9.28515625" style="169" bestFit="1" customWidth="1"/>
    <col min="15109" max="15109" width="4" style="169" bestFit="1" customWidth="1"/>
    <col min="15110" max="15110" width="19.140625" style="169" bestFit="1" customWidth="1"/>
    <col min="15111" max="15111" width="11.85546875" style="169" customWidth="1"/>
    <col min="15112" max="15112" width="35.5703125" style="169" bestFit="1" customWidth="1"/>
    <col min="15113" max="15113" width="13.85546875" style="169" customWidth="1"/>
    <col min="15114" max="15114" width="5" style="169" customWidth="1"/>
    <col min="15115" max="15273" width="9.140625" style="169"/>
    <col min="15274" max="15275" width="9.140625" style="169" customWidth="1"/>
    <col min="15276" max="15277" width="6.7109375" style="169" customWidth="1"/>
    <col min="15278" max="15278" width="6" style="169" customWidth="1"/>
    <col min="15279" max="15279" width="6.7109375" style="169" customWidth="1"/>
    <col min="15280" max="15280" width="6.5703125" style="169" customWidth="1"/>
    <col min="15281" max="15287" width="6.7109375" style="169" customWidth="1"/>
    <col min="15288" max="15288" width="31" style="169" customWidth="1"/>
    <col min="15289" max="15348" width="9.140625" style="169"/>
    <col min="15349" max="15349" width="14.5703125" style="169" customWidth="1"/>
    <col min="15350" max="15350" width="8.5703125" style="169" customWidth="1"/>
    <col min="15351" max="15356" width="4.28515625" style="169" customWidth="1"/>
    <col min="15357" max="15357" width="4.140625" style="169" customWidth="1"/>
    <col min="15358" max="15358" width="9.42578125" style="169" bestFit="1" customWidth="1"/>
    <col min="15359" max="15359" width="12.28515625" style="169" customWidth="1"/>
    <col min="15360" max="15360" width="18.5703125" style="169" customWidth="1"/>
    <col min="15361" max="15361" width="17.140625" style="169" customWidth="1"/>
    <col min="15362" max="15362" width="9.5703125" style="169" bestFit="1" customWidth="1"/>
    <col min="15363" max="15363" width="4" style="169" bestFit="1" customWidth="1"/>
    <col min="15364" max="15364" width="9.28515625" style="169" bestFit="1" customWidth="1"/>
    <col min="15365" max="15365" width="4" style="169" bestFit="1" customWidth="1"/>
    <col min="15366" max="15366" width="19.140625" style="169" bestFit="1" customWidth="1"/>
    <col min="15367" max="15367" width="11.85546875" style="169" customWidth="1"/>
    <col min="15368" max="15368" width="35.5703125" style="169" bestFit="1" customWidth="1"/>
    <col min="15369" max="15369" width="13.85546875" style="169" customWidth="1"/>
    <col min="15370" max="15370" width="5" style="169" customWidth="1"/>
    <col min="15371" max="15529" width="9.140625" style="169"/>
    <col min="15530" max="15531" width="9.140625" style="169" customWidth="1"/>
    <col min="15532" max="15533" width="6.7109375" style="169" customWidth="1"/>
    <col min="15534" max="15534" width="6" style="169" customWidth="1"/>
    <col min="15535" max="15535" width="6.7109375" style="169" customWidth="1"/>
    <col min="15536" max="15536" width="6.5703125" style="169" customWidth="1"/>
    <col min="15537" max="15543" width="6.7109375" style="169" customWidth="1"/>
    <col min="15544" max="15544" width="31" style="169" customWidth="1"/>
    <col min="15545" max="15604" width="9.140625" style="169"/>
    <col min="15605" max="15605" width="14.5703125" style="169" customWidth="1"/>
    <col min="15606" max="15606" width="8.5703125" style="169" customWidth="1"/>
    <col min="15607" max="15612" width="4.28515625" style="169" customWidth="1"/>
    <col min="15613" max="15613" width="4.140625" style="169" customWidth="1"/>
    <col min="15614" max="15614" width="9.42578125" style="169" bestFit="1" customWidth="1"/>
    <col min="15615" max="15615" width="12.28515625" style="169" customWidth="1"/>
    <col min="15616" max="15616" width="18.5703125" style="169" customWidth="1"/>
    <col min="15617" max="15617" width="17.140625" style="169" customWidth="1"/>
    <col min="15618" max="15618" width="9.5703125" style="169" bestFit="1" customWidth="1"/>
    <col min="15619" max="15619" width="4" style="169" bestFit="1" customWidth="1"/>
    <col min="15620" max="15620" width="9.28515625" style="169" bestFit="1" customWidth="1"/>
    <col min="15621" max="15621" width="4" style="169" bestFit="1" customWidth="1"/>
    <col min="15622" max="15622" width="19.140625" style="169" bestFit="1" customWidth="1"/>
    <col min="15623" max="15623" width="11.85546875" style="169" customWidth="1"/>
    <col min="15624" max="15624" width="35.5703125" style="169" bestFit="1" customWidth="1"/>
    <col min="15625" max="15625" width="13.85546875" style="169" customWidth="1"/>
    <col min="15626" max="15626" width="5" style="169" customWidth="1"/>
    <col min="15627" max="15785" width="9.140625" style="169"/>
    <col min="15786" max="15787" width="9.140625" style="169" customWidth="1"/>
    <col min="15788" max="15789" width="6.7109375" style="169" customWidth="1"/>
    <col min="15790" max="15790" width="6" style="169" customWidth="1"/>
    <col min="15791" max="15791" width="6.7109375" style="169" customWidth="1"/>
    <col min="15792" max="15792" width="6.5703125" style="169" customWidth="1"/>
    <col min="15793" max="15799" width="6.7109375" style="169" customWidth="1"/>
    <col min="15800" max="15800" width="31" style="169" customWidth="1"/>
    <col min="15801" max="15860" width="9.140625" style="169"/>
    <col min="15861" max="15861" width="14.5703125" style="169" customWidth="1"/>
    <col min="15862" max="15862" width="8.5703125" style="169" customWidth="1"/>
    <col min="15863" max="15868" width="4.28515625" style="169" customWidth="1"/>
    <col min="15869" max="15869" width="4.140625" style="169" customWidth="1"/>
    <col min="15870" max="15870" width="9.42578125" style="169" bestFit="1" customWidth="1"/>
    <col min="15871" max="15871" width="12.28515625" style="169" customWidth="1"/>
    <col min="15872" max="15872" width="18.5703125" style="169" customWidth="1"/>
    <col min="15873" max="15873" width="17.140625" style="169" customWidth="1"/>
    <col min="15874" max="15874" width="9.5703125" style="169" bestFit="1" customWidth="1"/>
    <col min="15875" max="15875" width="4" style="169" bestFit="1" customWidth="1"/>
    <col min="15876" max="15876" width="9.28515625" style="169" bestFit="1" customWidth="1"/>
    <col min="15877" max="15877" width="4" style="169" bestFit="1" customWidth="1"/>
    <col min="15878" max="15878" width="19.140625" style="169" bestFit="1" customWidth="1"/>
    <col min="15879" max="15879" width="11.85546875" style="169" customWidth="1"/>
    <col min="15880" max="15880" width="35.5703125" style="169" bestFit="1" customWidth="1"/>
    <col min="15881" max="15881" width="13.85546875" style="169" customWidth="1"/>
    <col min="15882" max="15882" width="5" style="169" customWidth="1"/>
    <col min="15883" max="16041" width="9.140625" style="169"/>
    <col min="16042" max="16043" width="9.140625" style="169" customWidth="1"/>
    <col min="16044" max="16045" width="6.7109375" style="169" customWidth="1"/>
    <col min="16046" max="16046" width="6" style="169" customWidth="1"/>
    <col min="16047" max="16047" width="6.7109375" style="169" customWidth="1"/>
    <col min="16048" max="16048" width="6.5703125" style="169" customWidth="1"/>
    <col min="16049" max="16055" width="6.7109375" style="169" customWidth="1"/>
    <col min="16056" max="16056" width="31" style="169" customWidth="1"/>
    <col min="16057" max="16116" width="9.140625" style="169"/>
    <col min="16117" max="16117" width="14.5703125" style="169" customWidth="1"/>
    <col min="16118" max="16118" width="8.5703125" style="169" customWidth="1"/>
    <col min="16119" max="16124" width="4.28515625" style="169" customWidth="1"/>
    <col min="16125" max="16125" width="4.140625" style="169" customWidth="1"/>
    <col min="16126" max="16126" width="9.42578125" style="169" bestFit="1" customWidth="1"/>
    <col min="16127" max="16127" width="12.28515625" style="169" customWidth="1"/>
    <col min="16128" max="16128" width="18.5703125" style="169" customWidth="1"/>
    <col min="16129" max="16129" width="17.140625" style="169" customWidth="1"/>
    <col min="16130" max="16130" width="9.5703125" style="169" bestFit="1" customWidth="1"/>
    <col min="16131" max="16131" width="4" style="169" bestFit="1" customWidth="1"/>
    <col min="16132" max="16132" width="9.28515625" style="169" bestFit="1" customWidth="1"/>
    <col min="16133" max="16133" width="4" style="169" bestFit="1" customWidth="1"/>
    <col min="16134" max="16134" width="19.140625" style="169" bestFit="1" customWidth="1"/>
    <col min="16135" max="16135" width="11.85546875" style="169" customWidth="1"/>
    <col min="16136" max="16136" width="35.5703125" style="169" bestFit="1" customWidth="1"/>
    <col min="16137" max="16137" width="13.85546875" style="169" customWidth="1"/>
    <col min="16138" max="16138" width="5" style="169" customWidth="1"/>
    <col min="16139" max="16297" width="9.140625" style="169"/>
    <col min="16298" max="16299" width="9.140625" style="169" customWidth="1"/>
    <col min="16300" max="16301" width="6.7109375" style="169" customWidth="1"/>
    <col min="16302" max="16302" width="6" style="169" customWidth="1"/>
    <col min="16303" max="16303" width="6.7109375" style="169" customWidth="1"/>
    <col min="16304" max="16304" width="6.5703125" style="169" customWidth="1"/>
    <col min="16305" max="16311" width="6.7109375" style="169" customWidth="1"/>
    <col min="16312" max="16312" width="31" style="169" customWidth="1"/>
    <col min="16313" max="16384" width="9.140625" style="169"/>
  </cols>
  <sheetData>
    <row r="1" spans="1:17" ht="21" x14ac:dyDescent="0.25">
      <c r="A1" s="623" t="s">
        <v>116</v>
      </c>
      <c r="B1" s="623"/>
      <c r="C1" s="623"/>
      <c r="D1" s="623"/>
      <c r="E1" s="623"/>
      <c r="F1" s="623"/>
      <c r="G1" s="623"/>
      <c r="H1" s="623"/>
      <c r="I1" s="623"/>
      <c r="J1" s="623"/>
      <c r="K1" s="623"/>
      <c r="L1" s="623"/>
      <c r="M1" s="623"/>
      <c r="N1" s="623"/>
      <c r="O1" s="623"/>
      <c r="P1" s="623"/>
      <c r="Q1" s="623"/>
    </row>
    <row r="2" spans="1:17" x14ac:dyDescent="0.25">
      <c r="A2" s="624" t="str">
        <f>ADMINISTRATOR!B4</f>
        <v>HOUSTON-GALVESTON AERCO</v>
      </c>
      <c r="B2" s="624"/>
      <c r="C2" s="624"/>
      <c r="D2" s="624"/>
      <c r="E2" s="624"/>
      <c r="F2" s="624"/>
      <c r="G2" s="624"/>
      <c r="H2" s="624"/>
      <c r="I2" s="624"/>
      <c r="J2" s="624"/>
      <c r="K2" s="624"/>
      <c r="L2" s="624"/>
      <c r="M2" s="624"/>
      <c r="N2" s="624"/>
      <c r="O2" s="624"/>
      <c r="P2" s="624"/>
      <c r="Q2" s="624"/>
    </row>
    <row r="3" spans="1:17" ht="16.5" thickBot="1" x14ac:dyDescent="0.3">
      <c r="A3" s="341"/>
      <c r="B3" s="170"/>
      <c r="C3" s="315"/>
      <c r="D3" s="315"/>
      <c r="E3" s="170"/>
      <c r="F3" s="170"/>
      <c r="G3" s="170"/>
      <c r="H3" s="171"/>
      <c r="I3" s="169"/>
      <c r="J3" s="169"/>
    </row>
    <row r="4" spans="1:17" x14ac:dyDescent="0.25">
      <c r="A4" s="625" t="s">
        <v>117</v>
      </c>
      <c r="B4" s="307" t="s">
        <v>118</v>
      </c>
      <c r="C4" s="627" t="s">
        <v>119</v>
      </c>
      <c r="D4" s="628"/>
      <c r="E4" s="629" t="s">
        <v>120</v>
      </c>
      <c r="F4" s="630"/>
      <c r="G4" s="630"/>
      <c r="H4" s="631"/>
      <c r="I4" s="629" t="s">
        <v>121</v>
      </c>
      <c r="J4" s="630"/>
      <c r="K4" s="630"/>
      <c r="L4" s="630"/>
      <c r="M4" s="630"/>
      <c r="N4" s="630"/>
      <c r="O4" s="630"/>
      <c r="P4" s="630"/>
      <c r="Q4" s="632"/>
    </row>
    <row r="5" spans="1:17" s="173" customFormat="1" x14ac:dyDescent="0.25">
      <c r="A5" s="626"/>
      <c r="B5" s="313" t="s">
        <v>122</v>
      </c>
      <c r="C5" s="633" t="s">
        <v>192</v>
      </c>
      <c r="D5" s="634"/>
      <c r="E5" s="343" t="s">
        <v>123</v>
      </c>
      <c r="F5" s="344" t="s">
        <v>124</v>
      </c>
      <c r="G5" s="635" t="s">
        <v>125</v>
      </c>
      <c r="H5" s="636"/>
      <c r="I5" s="637" t="s">
        <v>126</v>
      </c>
      <c r="J5" s="638"/>
      <c r="K5" s="638"/>
      <c r="L5" s="638"/>
      <c r="M5" s="638"/>
      <c r="N5" s="638"/>
      <c r="O5" s="638"/>
      <c r="P5" s="345" t="s">
        <v>127</v>
      </c>
      <c r="Q5" s="346"/>
    </row>
    <row r="6" spans="1:17" s="174" customFormat="1" ht="202.5" customHeight="1" thickBot="1" x14ac:dyDescent="0.3">
      <c r="A6" s="342" t="s">
        <v>128</v>
      </c>
      <c r="B6" s="314" t="s">
        <v>129</v>
      </c>
      <c r="C6" s="316" t="s">
        <v>130</v>
      </c>
      <c r="D6" s="317" t="s">
        <v>131</v>
      </c>
      <c r="E6" s="325" t="s">
        <v>132</v>
      </c>
      <c r="F6" s="326" t="s">
        <v>133</v>
      </c>
      <c r="G6" s="327" t="s">
        <v>134</v>
      </c>
      <c r="H6" s="328" t="s">
        <v>135</v>
      </c>
      <c r="I6" s="308" t="s">
        <v>136</v>
      </c>
      <c r="J6" s="366" t="s">
        <v>137</v>
      </c>
      <c r="K6" s="366" t="s">
        <v>138</v>
      </c>
      <c r="L6" s="366" t="s">
        <v>139</v>
      </c>
      <c r="M6" s="366" t="s">
        <v>140</v>
      </c>
      <c r="N6" s="367" t="s">
        <v>141</v>
      </c>
      <c r="O6" s="368" t="s">
        <v>142</v>
      </c>
      <c r="P6" s="309" t="s">
        <v>143</v>
      </c>
      <c r="Q6" s="310" t="s">
        <v>135</v>
      </c>
    </row>
    <row r="7" spans="1:17" ht="18" customHeight="1" x14ac:dyDescent="0.25">
      <c r="A7" s="621" t="s">
        <v>162</v>
      </c>
      <c r="B7" s="615" t="s">
        <v>193</v>
      </c>
      <c r="C7" s="322" t="s">
        <v>195</v>
      </c>
      <c r="D7" s="323" t="s">
        <v>196</v>
      </c>
      <c r="E7" s="361">
        <v>43599</v>
      </c>
      <c r="F7" s="363">
        <v>43557</v>
      </c>
      <c r="G7" s="617">
        <v>43796</v>
      </c>
      <c r="H7" s="619">
        <v>100000</v>
      </c>
      <c r="I7" s="347"/>
      <c r="J7" s="348"/>
      <c r="K7" s="348"/>
      <c r="L7" s="348"/>
      <c r="M7" s="348"/>
      <c r="N7" s="349">
        <f t="shared" ref="N7:N36" si="0">SUM(J7:M7)</f>
        <v>0</v>
      </c>
      <c r="O7" s="348"/>
      <c r="P7" s="350"/>
      <c r="Q7" s="351">
        <v>0</v>
      </c>
    </row>
    <row r="8" spans="1:17" ht="18" customHeight="1" x14ac:dyDescent="0.25">
      <c r="A8" s="622"/>
      <c r="B8" s="616"/>
      <c r="C8" s="318" t="s">
        <v>194</v>
      </c>
      <c r="D8" s="319" t="s">
        <v>197</v>
      </c>
      <c r="E8" s="362">
        <v>43598</v>
      </c>
      <c r="F8" s="364">
        <v>43557</v>
      </c>
      <c r="G8" s="618"/>
      <c r="H8" s="620"/>
      <c r="I8" s="352"/>
      <c r="J8" s="353"/>
      <c r="K8" s="353"/>
      <c r="L8" s="353"/>
      <c r="M8" s="353"/>
      <c r="N8" s="354">
        <f t="shared" si="0"/>
        <v>0</v>
      </c>
      <c r="O8" s="353"/>
      <c r="P8" s="331"/>
      <c r="Q8" s="355">
        <v>0</v>
      </c>
    </row>
    <row r="9" spans="1:17" s="175" customFormat="1" ht="18" customHeight="1" x14ac:dyDescent="0.25">
      <c r="A9" s="339"/>
      <c r="B9" s="336"/>
      <c r="C9" s="318"/>
      <c r="D9" s="319"/>
      <c r="E9" s="330"/>
      <c r="F9" s="364"/>
      <c r="G9" s="331"/>
      <c r="H9" s="332">
        <v>0</v>
      </c>
      <c r="I9" s="352"/>
      <c r="J9" s="353"/>
      <c r="K9" s="353"/>
      <c r="L9" s="353"/>
      <c r="M9" s="353"/>
      <c r="N9" s="354">
        <f t="shared" si="0"/>
        <v>0</v>
      </c>
      <c r="O9" s="353"/>
      <c r="P9" s="331"/>
      <c r="Q9" s="355">
        <v>0</v>
      </c>
    </row>
    <row r="10" spans="1:17" s="175" customFormat="1" ht="18" customHeight="1" x14ac:dyDescent="0.25">
      <c r="A10" s="339"/>
      <c r="B10" s="336"/>
      <c r="C10" s="318"/>
      <c r="D10" s="319"/>
      <c r="E10" s="330"/>
      <c r="F10" s="364"/>
      <c r="G10" s="331"/>
      <c r="H10" s="332">
        <v>0</v>
      </c>
      <c r="I10" s="352"/>
      <c r="J10" s="353"/>
      <c r="K10" s="353"/>
      <c r="L10" s="353"/>
      <c r="M10" s="353"/>
      <c r="N10" s="354">
        <f t="shared" si="0"/>
        <v>0</v>
      </c>
      <c r="O10" s="353"/>
      <c r="P10" s="331"/>
      <c r="Q10" s="355">
        <v>0</v>
      </c>
    </row>
    <row r="11" spans="1:17" s="175" customFormat="1" ht="18" customHeight="1" x14ac:dyDescent="0.25">
      <c r="A11" s="339"/>
      <c r="B11" s="336"/>
      <c r="C11" s="318"/>
      <c r="D11" s="319"/>
      <c r="E11" s="330"/>
      <c r="F11" s="364"/>
      <c r="G11" s="331"/>
      <c r="H11" s="332">
        <v>0</v>
      </c>
      <c r="I11" s="352"/>
      <c r="J11" s="353"/>
      <c r="K11" s="353"/>
      <c r="L11" s="353"/>
      <c r="M11" s="353"/>
      <c r="N11" s="354">
        <f t="shared" si="0"/>
        <v>0</v>
      </c>
      <c r="O11" s="353"/>
      <c r="P11" s="331"/>
      <c r="Q11" s="355">
        <v>0</v>
      </c>
    </row>
    <row r="12" spans="1:17" s="175" customFormat="1" ht="18" customHeight="1" x14ac:dyDescent="0.25">
      <c r="A12" s="339"/>
      <c r="B12" s="336"/>
      <c r="C12" s="318"/>
      <c r="D12" s="319"/>
      <c r="E12" s="330"/>
      <c r="F12" s="364"/>
      <c r="G12" s="331"/>
      <c r="H12" s="332">
        <v>0</v>
      </c>
      <c r="I12" s="352"/>
      <c r="J12" s="353"/>
      <c r="K12" s="353"/>
      <c r="L12" s="353"/>
      <c r="M12" s="353"/>
      <c r="N12" s="354">
        <f t="shared" si="0"/>
        <v>0</v>
      </c>
      <c r="O12" s="353"/>
      <c r="P12" s="331"/>
      <c r="Q12" s="355">
        <v>0</v>
      </c>
    </row>
    <row r="13" spans="1:17" s="175" customFormat="1" ht="18" customHeight="1" x14ac:dyDescent="0.25">
      <c r="A13" s="339"/>
      <c r="B13" s="336"/>
      <c r="C13" s="318"/>
      <c r="D13" s="319"/>
      <c r="E13" s="330"/>
      <c r="F13" s="364"/>
      <c r="G13" s="331"/>
      <c r="H13" s="332">
        <v>0</v>
      </c>
      <c r="I13" s="352"/>
      <c r="J13" s="353"/>
      <c r="K13" s="353"/>
      <c r="L13" s="353"/>
      <c r="M13" s="353"/>
      <c r="N13" s="354">
        <f t="shared" si="0"/>
        <v>0</v>
      </c>
      <c r="O13" s="353"/>
      <c r="P13" s="331"/>
      <c r="Q13" s="355">
        <v>0</v>
      </c>
    </row>
    <row r="14" spans="1:17" s="175" customFormat="1" ht="18" customHeight="1" x14ac:dyDescent="0.25">
      <c r="A14" s="339"/>
      <c r="B14" s="336"/>
      <c r="C14" s="318"/>
      <c r="D14" s="319"/>
      <c r="E14" s="330"/>
      <c r="F14" s="364"/>
      <c r="G14" s="331"/>
      <c r="H14" s="332">
        <v>0</v>
      </c>
      <c r="I14" s="352"/>
      <c r="J14" s="353"/>
      <c r="K14" s="353"/>
      <c r="L14" s="353"/>
      <c r="M14" s="353"/>
      <c r="N14" s="354">
        <f t="shared" si="0"/>
        <v>0</v>
      </c>
      <c r="O14" s="353"/>
      <c r="P14" s="331"/>
      <c r="Q14" s="355">
        <v>0</v>
      </c>
    </row>
    <row r="15" spans="1:17" s="175" customFormat="1" ht="18" customHeight="1" x14ac:dyDescent="0.25">
      <c r="A15" s="339"/>
      <c r="B15" s="336"/>
      <c r="C15" s="318"/>
      <c r="D15" s="319"/>
      <c r="E15" s="330"/>
      <c r="F15" s="364"/>
      <c r="G15" s="331"/>
      <c r="H15" s="332">
        <v>0</v>
      </c>
      <c r="I15" s="352"/>
      <c r="J15" s="353"/>
      <c r="K15" s="353"/>
      <c r="L15" s="353"/>
      <c r="M15" s="353"/>
      <c r="N15" s="354">
        <f t="shared" si="0"/>
        <v>0</v>
      </c>
      <c r="O15" s="353"/>
      <c r="P15" s="331"/>
      <c r="Q15" s="355">
        <v>0</v>
      </c>
    </row>
    <row r="16" spans="1:17" s="175" customFormat="1" ht="18" customHeight="1" x14ac:dyDescent="0.25">
      <c r="A16" s="339"/>
      <c r="B16" s="336"/>
      <c r="C16" s="318"/>
      <c r="D16" s="319"/>
      <c r="E16" s="330"/>
      <c r="F16" s="364"/>
      <c r="G16" s="331"/>
      <c r="H16" s="332">
        <v>0</v>
      </c>
      <c r="I16" s="352"/>
      <c r="J16" s="353"/>
      <c r="K16" s="353"/>
      <c r="L16" s="353"/>
      <c r="M16" s="353"/>
      <c r="N16" s="354">
        <f t="shared" si="0"/>
        <v>0</v>
      </c>
      <c r="O16" s="353"/>
      <c r="P16" s="331"/>
      <c r="Q16" s="355">
        <v>0</v>
      </c>
    </row>
    <row r="17" spans="1:17" s="175" customFormat="1" ht="18" customHeight="1" x14ac:dyDescent="0.25">
      <c r="A17" s="339"/>
      <c r="B17" s="336"/>
      <c r="C17" s="318"/>
      <c r="D17" s="319"/>
      <c r="E17" s="330"/>
      <c r="F17" s="364"/>
      <c r="G17" s="331"/>
      <c r="H17" s="332">
        <v>0</v>
      </c>
      <c r="I17" s="352"/>
      <c r="J17" s="353"/>
      <c r="K17" s="353"/>
      <c r="L17" s="353"/>
      <c r="M17" s="353"/>
      <c r="N17" s="354">
        <f t="shared" si="0"/>
        <v>0</v>
      </c>
      <c r="O17" s="353"/>
      <c r="P17" s="331"/>
      <c r="Q17" s="355">
        <v>0</v>
      </c>
    </row>
    <row r="18" spans="1:17" s="175" customFormat="1" ht="18" customHeight="1" x14ac:dyDescent="0.25">
      <c r="A18" s="339"/>
      <c r="B18" s="336"/>
      <c r="C18" s="318"/>
      <c r="D18" s="319"/>
      <c r="E18" s="330"/>
      <c r="F18" s="364"/>
      <c r="G18" s="331"/>
      <c r="H18" s="332">
        <v>0</v>
      </c>
      <c r="I18" s="352"/>
      <c r="J18" s="353"/>
      <c r="K18" s="353"/>
      <c r="L18" s="353"/>
      <c r="M18" s="353"/>
      <c r="N18" s="354">
        <f t="shared" si="0"/>
        <v>0</v>
      </c>
      <c r="O18" s="353"/>
      <c r="P18" s="331"/>
      <c r="Q18" s="355">
        <v>0</v>
      </c>
    </row>
    <row r="19" spans="1:17" s="175" customFormat="1" ht="18" customHeight="1" x14ac:dyDescent="0.25">
      <c r="A19" s="339"/>
      <c r="B19" s="336"/>
      <c r="C19" s="318"/>
      <c r="D19" s="319"/>
      <c r="E19" s="330"/>
      <c r="F19" s="364"/>
      <c r="G19" s="331"/>
      <c r="H19" s="332">
        <v>0</v>
      </c>
      <c r="I19" s="352"/>
      <c r="J19" s="353"/>
      <c r="K19" s="353"/>
      <c r="L19" s="353"/>
      <c r="M19" s="353"/>
      <c r="N19" s="354">
        <f t="shared" si="0"/>
        <v>0</v>
      </c>
      <c r="O19" s="353"/>
      <c r="P19" s="331"/>
      <c r="Q19" s="355">
        <v>0</v>
      </c>
    </row>
    <row r="20" spans="1:17" s="175" customFormat="1" ht="18" customHeight="1" x14ac:dyDescent="0.25">
      <c r="A20" s="339"/>
      <c r="B20" s="336"/>
      <c r="C20" s="318"/>
      <c r="D20" s="319"/>
      <c r="E20" s="330"/>
      <c r="F20" s="364"/>
      <c r="G20" s="331"/>
      <c r="H20" s="332">
        <v>0</v>
      </c>
      <c r="I20" s="352"/>
      <c r="J20" s="353"/>
      <c r="K20" s="353"/>
      <c r="L20" s="353"/>
      <c r="M20" s="353"/>
      <c r="N20" s="354">
        <f t="shared" si="0"/>
        <v>0</v>
      </c>
      <c r="O20" s="353"/>
      <c r="P20" s="331"/>
      <c r="Q20" s="355">
        <v>0</v>
      </c>
    </row>
    <row r="21" spans="1:17" s="175" customFormat="1" ht="18" customHeight="1" x14ac:dyDescent="0.25">
      <c r="A21" s="339"/>
      <c r="B21" s="336"/>
      <c r="C21" s="318"/>
      <c r="D21" s="319"/>
      <c r="E21" s="330"/>
      <c r="F21" s="364"/>
      <c r="G21" s="331"/>
      <c r="H21" s="332">
        <v>0</v>
      </c>
      <c r="I21" s="352"/>
      <c r="J21" s="353"/>
      <c r="K21" s="353"/>
      <c r="L21" s="353"/>
      <c r="M21" s="353"/>
      <c r="N21" s="354">
        <f t="shared" si="0"/>
        <v>0</v>
      </c>
      <c r="O21" s="353"/>
      <c r="P21" s="331"/>
      <c r="Q21" s="355">
        <v>0</v>
      </c>
    </row>
    <row r="22" spans="1:17" s="175" customFormat="1" ht="18" customHeight="1" x14ac:dyDescent="0.25">
      <c r="A22" s="339"/>
      <c r="B22" s="336"/>
      <c r="C22" s="318"/>
      <c r="D22" s="319"/>
      <c r="E22" s="330"/>
      <c r="F22" s="364"/>
      <c r="G22" s="331"/>
      <c r="H22" s="332">
        <v>0</v>
      </c>
      <c r="I22" s="352"/>
      <c r="J22" s="353"/>
      <c r="K22" s="353"/>
      <c r="L22" s="353"/>
      <c r="M22" s="353"/>
      <c r="N22" s="354">
        <f t="shared" si="0"/>
        <v>0</v>
      </c>
      <c r="O22" s="353"/>
      <c r="P22" s="331"/>
      <c r="Q22" s="355">
        <v>0</v>
      </c>
    </row>
    <row r="23" spans="1:17" s="175" customFormat="1" ht="18" customHeight="1" x14ac:dyDescent="0.25">
      <c r="A23" s="339"/>
      <c r="B23" s="336"/>
      <c r="C23" s="318"/>
      <c r="D23" s="319"/>
      <c r="E23" s="330"/>
      <c r="F23" s="364"/>
      <c r="G23" s="331"/>
      <c r="H23" s="332">
        <v>0</v>
      </c>
      <c r="I23" s="352"/>
      <c r="J23" s="353"/>
      <c r="K23" s="353"/>
      <c r="L23" s="353"/>
      <c r="M23" s="353"/>
      <c r="N23" s="354">
        <f t="shared" si="0"/>
        <v>0</v>
      </c>
      <c r="O23" s="353"/>
      <c r="P23" s="331"/>
      <c r="Q23" s="355">
        <v>0</v>
      </c>
    </row>
    <row r="24" spans="1:17" s="175" customFormat="1" ht="18" customHeight="1" x14ac:dyDescent="0.25">
      <c r="A24" s="339"/>
      <c r="B24" s="336"/>
      <c r="C24" s="318"/>
      <c r="D24" s="319"/>
      <c r="E24" s="330"/>
      <c r="F24" s="364"/>
      <c r="G24" s="331"/>
      <c r="H24" s="332">
        <v>0</v>
      </c>
      <c r="I24" s="352"/>
      <c r="J24" s="353"/>
      <c r="K24" s="353"/>
      <c r="L24" s="353"/>
      <c r="M24" s="353"/>
      <c r="N24" s="354">
        <f t="shared" si="0"/>
        <v>0</v>
      </c>
      <c r="O24" s="353"/>
      <c r="P24" s="331"/>
      <c r="Q24" s="355">
        <v>0</v>
      </c>
    </row>
    <row r="25" spans="1:17" s="175" customFormat="1" ht="18" customHeight="1" x14ac:dyDescent="0.25">
      <c r="A25" s="339"/>
      <c r="B25" s="336"/>
      <c r="C25" s="318"/>
      <c r="D25" s="319"/>
      <c r="E25" s="330"/>
      <c r="F25" s="364"/>
      <c r="G25" s="331"/>
      <c r="H25" s="332">
        <v>0</v>
      </c>
      <c r="I25" s="352"/>
      <c r="J25" s="353"/>
      <c r="K25" s="353"/>
      <c r="L25" s="353"/>
      <c r="M25" s="353"/>
      <c r="N25" s="354">
        <f t="shared" si="0"/>
        <v>0</v>
      </c>
      <c r="O25" s="353"/>
      <c r="P25" s="331"/>
      <c r="Q25" s="355">
        <v>0</v>
      </c>
    </row>
    <row r="26" spans="1:17" s="175" customFormat="1" ht="18" customHeight="1" x14ac:dyDescent="0.25">
      <c r="A26" s="339"/>
      <c r="B26" s="336"/>
      <c r="C26" s="318"/>
      <c r="D26" s="319"/>
      <c r="E26" s="330"/>
      <c r="F26" s="364"/>
      <c r="G26" s="331"/>
      <c r="H26" s="332">
        <v>0</v>
      </c>
      <c r="I26" s="352"/>
      <c r="J26" s="353"/>
      <c r="K26" s="353"/>
      <c r="L26" s="353"/>
      <c r="M26" s="353"/>
      <c r="N26" s="354">
        <f t="shared" si="0"/>
        <v>0</v>
      </c>
      <c r="O26" s="353"/>
      <c r="P26" s="331"/>
      <c r="Q26" s="355">
        <v>0</v>
      </c>
    </row>
    <row r="27" spans="1:17" s="175" customFormat="1" ht="18" customHeight="1" x14ac:dyDescent="0.25">
      <c r="A27" s="339"/>
      <c r="B27" s="336"/>
      <c r="C27" s="318"/>
      <c r="D27" s="319"/>
      <c r="E27" s="330"/>
      <c r="F27" s="364"/>
      <c r="G27" s="331"/>
      <c r="H27" s="332">
        <v>0</v>
      </c>
      <c r="I27" s="352"/>
      <c r="J27" s="353"/>
      <c r="K27" s="353"/>
      <c r="L27" s="353"/>
      <c r="M27" s="353"/>
      <c r="N27" s="354">
        <f t="shared" si="0"/>
        <v>0</v>
      </c>
      <c r="O27" s="353"/>
      <c r="P27" s="331"/>
      <c r="Q27" s="355">
        <v>0</v>
      </c>
    </row>
    <row r="28" spans="1:17" s="175" customFormat="1" ht="18" customHeight="1" x14ac:dyDescent="0.25">
      <c r="A28" s="339"/>
      <c r="B28" s="336"/>
      <c r="C28" s="318"/>
      <c r="D28" s="319"/>
      <c r="E28" s="330"/>
      <c r="F28" s="364"/>
      <c r="G28" s="331"/>
      <c r="H28" s="332">
        <v>0</v>
      </c>
      <c r="I28" s="352"/>
      <c r="J28" s="353"/>
      <c r="K28" s="353"/>
      <c r="L28" s="353"/>
      <c r="M28" s="353"/>
      <c r="N28" s="354">
        <f t="shared" si="0"/>
        <v>0</v>
      </c>
      <c r="O28" s="353"/>
      <c r="P28" s="331"/>
      <c r="Q28" s="355">
        <v>0</v>
      </c>
    </row>
    <row r="29" spans="1:17" s="175" customFormat="1" ht="18" customHeight="1" x14ac:dyDescent="0.25">
      <c r="A29" s="339"/>
      <c r="B29" s="336"/>
      <c r="C29" s="318"/>
      <c r="D29" s="319"/>
      <c r="E29" s="330"/>
      <c r="F29" s="364"/>
      <c r="G29" s="331"/>
      <c r="H29" s="332">
        <v>0</v>
      </c>
      <c r="I29" s="352"/>
      <c r="J29" s="353"/>
      <c r="K29" s="353"/>
      <c r="L29" s="353"/>
      <c r="M29" s="353"/>
      <c r="N29" s="354">
        <f t="shared" si="0"/>
        <v>0</v>
      </c>
      <c r="O29" s="353"/>
      <c r="P29" s="331"/>
      <c r="Q29" s="355">
        <v>0</v>
      </c>
    </row>
    <row r="30" spans="1:17" ht="18" customHeight="1" x14ac:dyDescent="0.25">
      <c r="A30" s="338"/>
      <c r="B30" s="336"/>
      <c r="C30" s="318"/>
      <c r="D30" s="319"/>
      <c r="E30" s="330"/>
      <c r="F30" s="364"/>
      <c r="G30" s="331"/>
      <c r="H30" s="332">
        <v>0</v>
      </c>
      <c r="I30" s="352"/>
      <c r="J30" s="353"/>
      <c r="K30" s="353"/>
      <c r="L30" s="353"/>
      <c r="M30" s="353"/>
      <c r="N30" s="354">
        <f t="shared" si="0"/>
        <v>0</v>
      </c>
      <c r="O30" s="353"/>
      <c r="P30" s="331"/>
      <c r="Q30" s="355">
        <v>0</v>
      </c>
    </row>
    <row r="31" spans="1:17" ht="18" customHeight="1" x14ac:dyDescent="0.25">
      <c r="A31" s="338"/>
      <c r="B31" s="336"/>
      <c r="C31" s="318"/>
      <c r="D31" s="319"/>
      <c r="E31" s="330"/>
      <c r="F31" s="364"/>
      <c r="G31" s="331"/>
      <c r="H31" s="332">
        <v>0</v>
      </c>
      <c r="I31" s="352"/>
      <c r="J31" s="353"/>
      <c r="K31" s="353"/>
      <c r="L31" s="353"/>
      <c r="M31" s="353"/>
      <c r="N31" s="354">
        <f t="shared" si="0"/>
        <v>0</v>
      </c>
      <c r="O31" s="353"/>
      <c r="P31" s="331"/>
      <c r="Q31" s="355">
        <v>0</v>
      </c>
    </row>
    <row r="32" spans="1:17" ht="18" customHeight="1" x14ac:dyDescent="0.25">
      <c r="A32" s="338"/>
      <c r="B32" s="336"/>
      <c r="C32" s="318"/>
      <c r="D32" s="319"/>
      <c r="E32" s="330"/>
      <c r="F32" s="364"/>
      <c r="G32" s="331"/>
      <c r="H32" s="332">
        <v>0</v>
      </c>
      <c r="I32" s="352"/>
      <c r="J32" s="353"/>
      <c r="K32" s="353"/>
      <c r="L32" s="353"/>
      <c r="M32" s="353"/>
      <c r="N32" s="354">
        <f t="shared" si="0"/>
        <v>0</v>
      </c>
      <c r="O32" s="353"/>
      <c r="P32" s="331"/>
      <c r="Q32" s="355">
        <v>0</v>
      </c>
    </row>
    <row r="33" spans="1:17" ht="18" customHeight="1" x14ac:dyDescent="0.25">
      <c r="A33" s="338"/>
      <c r="B33" s="336"/>
      <c r="C33" s="318"/>
      <c r="D33" s="319"/>
      <c r="E33" s="330"/>
      <c r="F33" s="364"/>
      <c r="G33" s="331"/>
      <c r="H33" s="332">
        <v>0</v>
      </c>
      <c r="I33" s="352"/>
      <c r="J33" s="353"/>
      <c r="K33" s="353"/>
      <c r="L33" s="353"/>
      <c r="M33" s="353"/>
      <c r="N33" s="354">
        <f t="shared" si="0"/>
        <v>0</v>
      </c>
      <c r="O33" s="353"/>
      <c r="P33" s="331"/>
      <c r="Q33" s="355">
        <v>0</v>
      </c>
    </row>
    <row r="34" spans="1:17" ht="18" customHeight="1" x14ac:dyDescent="0.25">
      <c r="A34" s="338"/>
      <c r="B34" s="336"/>
      <c r="C34" s="318"/>
      <c r="D34" s="319"/>
      <c r="E34" s="330"/>
      <c r="F34" s="364"/>
      <c r="G34" s="331"/>
      <c r="H34" s="332">
        <v>0</v>
      </c>
      <c r="I34" s="352"/>
      <c r="J34" s="353"/>
      <c r="K34" s="353"/>
      <c r="L34" s="353"/>
      <c r="M34" s="353"/>
      <c r="N34" s="354">
        <f t="shared" si="0"/>
        <v>0</v>
      </c>
      <c r="O34" s="353"/>
      <c r="P34" s="331"/>
      <c r="Q34" s="355">
        <v>0</v>
      </c>
    </row>
    <row r="35" spans="1:17" ht="18" customHeight="1" x14ac:dyDescent="0.25">
      <c r="A35" s="338"/>
      <c r="B35" s="336"/>
      <c r="C35" s="318"/>
      <c r="D35" s="319"/>
      <c r="E35" s="330"/>
      <c r="F35" s="364"/>
      <c r="G35" s="331"/>
      <c r="H35" s="332">
        <v>0</v>
      </c>
      <c r="I35" s="352"/>
      <c r="J35" s="353"/>
      <c r="K35" s="353"/>
      <c r="L35" s="353"/>
      <c r="M35" s="353"/>
      <c r="N35" s="354">
        <f t="shared" si="0"/>
        <v>0</v>
      </c>
      <c r="O35" s="353"/>
      <c r="P35" s="331"/>
      <c r="Q35" s="355">
        <v>0</v>
      </c>
    </row>
    <row r="36" spans="1:17" ht="18" customHeight="1" thickBot="1" x14ac:dyDescent="0.3">
      <c r="A36" s="340"/>
      <c r="B36" s="337"/>
      <c r="C36" s="320"/>
      <c r="D36" s="321"/>
      <c r="E36" s="333"/>
      <c r="F36" s="365"/>
      <c r="G36" s="334"/>
      <c r="H36" s="335">
        <v>0</v>
      </c>
      <c r="I36" s="356"/>
      <c r="J36" s="357"/>
      <c r="K36" s="357"/>
      <c r="L36" s="357"/>
      <c r="M36" s="357"/>
      <c r="N36" s="358">
        <f t="shared" si="0"/>
        <v>0</v>
      </c>
      <c r="O36" s="357"/>
      <c r="P36" s="359"/>
      <c r="Q36" s="360">
        <v>0</v>
      </c>
    </row>
    <row r="37" spans="1:17" ht="16.5" thickBot="1" x14ac:dyDescent="0.3">
      <c r="A37" s="176"/>
      <c r="B37" s="324"/>
      <c r="C37" s="311"/>
      <c r="D37" s="312"/>
      <c r="E37" s="312"/>
      <c r="F37" s="311"/>
      <c r="G37" s="311"/>
      <c r="H37" s="329">
        <f>SUM(H7:H36)</f>
        <v>100000</v>
      </c>
      <c r="I37" s="179" t="s">
        <v>144</v>
      </c>
      <c r="J37" s="180">
        <f t="shared" ref="J37:O37" si="1">SUM(J7:J36)</f>
        <v>0</v>
      </c>
      <c r="K37" s="180">
        <f t="shared" si="1"/>
        <v>0</v>
      </c>
      <c r="L37" s="180">
        <f t="shared" si="1"/>
        <v>0</v>
      </c>
      <c r="M37" s="181">
        <f t="shared" si="1"/>
        <v>0</v>
      </c>
      <c r="N37" s="180">
        <f t="shared" si="1"/>
        <v>0</v>
      </c>
      <c r="O37" s="180">
        <f t="shared" si="1"/>
        <v>0</v>
      </c>
      <c r="P37" s="177"/>
      <c r="Q37" s="178">
        <f>SUM(Q7:Q36)</f>
        <v>0</v>
      </c>
    </row>
    <row r="38" spans="1:17" x14ac:dyDescent="0.25">
      <c r="C38" s="183"/>
      <c r="D38" s="183"/>
      <c r="E38" s="183"/>
      <c r="I38" s="169"/>
      <c r="J38" s="169"/>
    </row>
  </sheetData>
  <customSheetViews>
    <customSheetView guid="{AF19E9B5-EDE5-45F0-A611-5D58BFB14BE8}">
      <selection activeCell="A3" sqref="A3"/>
      <colBreaks count="1" manualBreakCount="1">
        <brk id="19" max="1048575" man="1"/>
      </colBreaks>
      <pageMargins left="0.25" right="0.25" top="0.75" bottom="0.25" header="0.3" footer="0.3"/>
      <printOptions horizontalCentered="1" gridLines="1"/>
      <pageSetup scale="61" orientation="landscape" r:id="rId1"/>
    </customSheetView>
  </customSheetViews>
  <mergeCells count="13">
    <mergeCell ref="B7:B8"/>
    <mergeCell ref="G7:G8"/>
    <mergeCell ref="H7:H8"/>
    <mergeCell ref="A7:A8"/>
    <mergeCell ref="A1:Q1"/>
    <mergeCell ref="A2:Q2"/>
    <mergeCell ref="A4:A5"/>
    <mergeCell ref="C4:D4"/>
    <mergeCell ref="E4:H4"/>
    <mergeCell ref="I4:Q4"/>
    <mergeCell ref="C5:D5"/>
    <mergeCell ref="G5:H5"/>
    <mergeCell ref="I5:O5"/>
  </mergeCells>
  <printOptions horizontalCentered="1" gridLines="1"/>
  <pageMargins left="0.25" right="0.25" top="0.75" bottom="0.25" header="0.3" footer="0.3"/>
  <pageSetup scale="61" orientation="landscape" r:id="rId2"/>
  <colBreaks count="1" manualBreakCount="1">
    <brk id="1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283"/>
  <sheetViews>
    <sheetView zoomScaleNormal="100" workbookViewId="0">
      <selection activeCell="B11" sqref="B11"/>
    </sheetView>
  </sheetViews>
  <sheetFormatPr defaultRowHeight="15" x14ac:dyDescent="0.25"/>
  <cols>
    <col min="1" max="1" width="10.28515625" style="94" bestFit="1" customWidth="1"/>
    <col min="2" max="2" width="30.7109375" style="100" customWidth="1"/>
    <col min="3" max="3" width="17.140625" style="129" bestFit="1" customWidth="1"/>
    <col min="4" max="4" width="12.5703125" style="129" customWidth="1"/>
    <col min="5" max="6" width="12.42578125" style="129" customWidth="1"/>
    <col min="7" max="7" width="13" style="129" customWidth="1"/>
    <col min="8" max="8" width="11.28515625" style="100" customWidth="1"/>
    <col min="9" max="9" width="2.85546875" style="100" customWidth="1"/>
    <col min="10" max="10" width="12.7109375" style="129" bestFit="1" customWidth="1"/>
    <col min="11" max="11" width="40.5703125" style="100" customWidth="1"/>
    <col min="12" max="12" width="11.140625" style="100" bestFit="1" customWidth="1"/>
    <col min="13" max="13" width="10.7109375" style="100" bestFit="1" customWidth="1"/>
    <col min="14" max="16384" width="9.140625" style="100"/>
  </cols>
  <sheetData>
    <row r="1" spans="1:16" ht="16.5" thickTop="1" thickBot="1" x14ac:dyDescent="0.3">
      <c r="B1" s="95"/>
      <c r="C1" s="96" t="s">
        <v>37</v>
      </c>
      <c r="D1" s="97" t="s">
        <v>1</v>
      </c>
      <c r="E1" s="98" t="s">
        <v>2</v>
      </c>
      <c r="F1" s="98" t="s">
        <v>3</v>
      </c>
      <c r="G1" s="99" t="s">
        <v>4</v>
      </c>
      <c r="J1" s="101" t="s">
        <v>5</v>
      </c>
      <c r="K1" s="102" t="s">
        <v>6</v>
      </c>
    </row>
    <row r="2" spans="1:16" x14ac:dyDescent="0.25">
      <c r="A2" s="444" t="str">
        <f>ADMINISTRATOR!B4</f>
        <v>HOUSTON-GALVESTON AERCO</v>
      </c>
      <c r="B2" s="445"/>
      <c r="C2" s="103" t="s">
        <v>7</v>
      </c>
      <c r="D2" s="104">
        <f>C50</f>
        <v>0</v>
      </c>
      <c r="E2" s="104">
        <f>C93+E93</f>
        <v>0</v>
      </c>
      <c r="F2" s="104">
        <f>C136+E136</f>
        <v>0</v>
      </c>
      <c r="G2" s="105">
        <f>C179+E179</f>
        <v>0</v>
      </c>
      <c r="J2" s="106"/>
      <c r="K2" s="107"/>
    </row>
    <row r="3" spans="1:16" x14ac:dyDescent="0.25">
      <c r="A3" s="446" t="str">
        <f>ADMINISTRATOR!B5</f>
        <v>CLEAN VEHICLES PARTNERSHIP</v>
      </c>
      <c r="B3" s="447"/>
      <c r="C3" s="108" t="s">
        <v>9</v>
      </c>
      <c r="D3" s="109">
        <f>D50</f>
        <v>0</v>
      </c>
      <c r="E3" s="109">
        <f>D93</f>
        <v>0</v>
      </c>
      <c r="F3" s="109">
        <f>D136</f>
        <v>0</v>
      </c>
      <c r="G3" s="110">
        <f>D179</f>
        <v>0</v>
      </c>
      <c r="J3" s="111"/>
      <c r="K3" s="112"/>
    </row>
    <row r="4" spans="1:16" x14ac:dyDescent="0.25">
      <c r="A4" s="156" t="s">
        <v>36</v>
      </c>
      <c r="B4" s="114" t="str">
        <f>ADMINISTRATOR!B7</f>
        <v>2011-25</v>
      </c>
      <c r="C4" s="108" t="s">
        <v>16</v>
      </c>
      <c r="D4" s="109">
        <f>E50</f>
        <v>0</v>
      </c>
      <c r="E4" s="109">
        <f>E93</f>
        <v>0</v>
      </c>
      <c r="F4" s="109">
        <f>E136</f>
        <v>0</v>
      </c>
      <c r="G4" s="110">
        <f>E179</f>
        <v>0</v>
      </c>
      <c r="J4" s="115" t="s">
        <v>33</v>
      </c>
      <c r="K4" s="116">
        <v>90324</v>
      </c>
    </row>
    <row r="5" spans="1:16" x14ac:dyDescent="0.25">
      <c r="A5" s="113" t="s">
        <v>8</v>
      </c>
      <c r="B5" s="157" t="s">
        <v>77</v>
      </c>
      <c r="C5" s="108" t="s">
        <v>10</v>
      </c>
      <c r="D5" s="109">
        <f>F50</f>
        <v>0</v>
      </c>
      <c r="E5" s="109">
        <f>F93</f>
        <v>0</v>
      </c>
      <c r="F5" s="109">
        <f>F136</f>
        <v>0</v>
      </c>
      <c r="G5" s="110">
        <f>F179</f>
        <v>0</v>
      </c>
      <c r="J5" s="118" t="s">
        <v>34</v>
      </c>
      <c r="K5" s="119">
        <v>9032</v>
      </c>
    </row>
    <row r="6" spans="1:16" ht="15.75" thickBot="1" x14ac:dyDescent="0.3">
      <c r="A6" s="113"/>
      <c r="B6" s="157"/>
      <c r="C6" s="108" t="s">
        <v>38</v>
      </c>
      <c r="D6" s="158">
        <f>G50</f>
        <v>0</v>
      </c>
      <c r="E6" s="158">
        <f>G93</f>
        <v>0</v>
      </c>
      <c r="F6" s="158">
        <f>G136</f>
        <v>0</v>
      </c>
      <c r="G6" s="159">
        <f>G179</f>
        <v>0</v>
      </c>
      <c r="J6" s="122"/>
      <c r="K6" s="123"/>
    </row>
    <row r="7" spans="1:16" ht="16.5" thickTop="1" thickBot="1" x14ac:dyDescent="0.3">
      <c r="A7" s="124"/>
      <c r="B7" s="125"/>
      <c r="C7" s="126" t="s">
        <v>11</v>
      </c>
      <c r="D7" s="127">
        <f>D2+D3+D4-D5-D6</f>
        <v>0</v>
      </c>
      <c r="E7" s="127">
        <f t="shared" ref="E7:G7" si="0">E2+E3+E4-E5-E6</f>
        <v>0</v>
      </c>
      <c r="F7" s="127">
        <f t="shared" si="0"/>
        <v>0</v>
      </c>
      <c r="G7" s="146">
        <f t="shared" si="0"/>
        <v>0</v>
      </c>
      <c r="H7" s="594" t="s">
        <v>12</v>
      </c>
      <c r="I7" s="595"/>
      <c r="J7" s="595"/>
      <c r="K7" s="596"/>
    </row>
    <row r="8" spans="1:16" ht="15.75" thickTop="1" x14ac:dyDescent="0.25">
      <c r="A8" s="597" t="s">
        <v>13</v>
      </c>
      <c r="B8" s="599" t="s">
        <v>14</v>
      </c>
      <c r="C8" s="605" t="s">
        <v>39</v>
      </c>
      <c r="D8" s="601" t="s">
        <v>9</v>
      </c>
      <c r="E8" s="601" t="s">
        <v>16</v>
      </c>
      <c r="F8" s="601" t="s">
        <v>10</v>
      </c>
      <c r="G8" s="603" t="s">
        <v>38</v>
      </c>
      <c r="H8" s="607" t="s">
        <v>40</v>
      </c>
      <c r="I8" s="609"/>
      <c r="J8" s="608" t="s">
        <v>18</v>
      </c>
      <c r="K8" s="607" t="s">
        <v>20</v>
      </c>
    </row>
    <row r="9" spans="1:16" s="128" customFormat="1" ht="15.75" thickBot="1" x14ac:dyDescent="0.3">
      <c r="A9" s="598"/>
      <c r="B9" s="600"/>
      <c r="C9" s="606"/>
      <c r="D9" s="602"/>
      <c r="E9" s="602"/>
      <c r="F9" s="602"/>
      <c r="G9" s="604"/>
      <c r="H9" s="606"/>
      <c r="I9" s="610"/>
      <c r="J9" s="600"/>
      <c r="K9" s="606"/>
      <c r="L9" s="100"/>
      <c r="M9" s="100"/>
      <c r="N9" s="100"/>
      <c r="O9" s="100"/>
      <c r="P9" s="100"/>
    </row>
    <row r="10" spans="1:16" x14ac:dyDescent="0.25">
      <c r="A10" s="507" t="s">
        <v>78</v>
      </c>
      <c r="B10" s="507"/>
      <c r="C10" s="129">
        <v>0</v>
      </c>
      <c r="D10" s="129">
        <v>0</v>
      </c>
      <c r="E10" s="129">
        <v>0</v>
      </c>
      <c r="F10" s="129">
        <v>0</v>
      </c>
      <c r="G10" s="129">
        <v>0</v>
      </c>
      <c r="H10" s="160">
        <f>C10+D10+E10-F10-G10</f>
        <v>0</v>
      </c>
      <c r="J10" s="100"/>
      <c r="K10" s="142"/>
    </row>
    <row r="11" spans="1:16" x14ac:dyDescent="0.25">
      <c r="A11" s="130"/>
      <c r="C11" s="129">
        <v>0</v>
      </c>
      <c r="D11" s="129">
        <v>0</v>
      </c>
      <c r="E11" s="129">
        <v>0</v>
      </c>
      <c r="F11" s="129">
        <v>0</v>
      </c>
      <c r="G11" s="129">
        <v>0</v>
      </c>
      <c r="H11" s="160">
        <f>H10+C11+D11+E11-F11-G11</f>
        <v>0</v>
      </c>
      <c r="J11" s="100"/>
      <c r="K11" s="142"/>
    </row>
    <row r="12" spans="1:16" x14ac:dyDescent="0.25">
      <c r="A12" s="130"/>
      <c r="C12" s="129">
        <v>0</v>
      </c>
      <c r="D12" s="129">
        <v>0</v>
      </c>
      <c r="E12" s="129">
        <v>0</v>
      </c>
      <c r="F12" s="129">
        <v>0</v>
      </c>
      <c r="G12" s="129">
        <v>0</v>
      </c>
      <c r="H12" s="160">
        <f t="shared" ref="H12:H49" si="1">H11+C12+D12+E12-F12-G12</f>
        <v>0</v>
      </c>
      <c r="J12" s="100"/>
      <c r="K12" s="142"/>
    </row>
    <row r="13" spans="1:16" x14ac:dyDescent="0.25">
      <c r="A13" s="130"/>
      <c r="C13" s="129">
        <v>0</v>
      </c>
      <c r="D13" s="129">
        <v>0</v>
      </c>
      <c r="E13" s="129">
        <v>0</v>
      </c>
      <c r="F13" s="129">
        <v>0</v>
      </c>
      <c r="G13" s="129">
        <v>0</v>
      </c>
      <c r="H13" s="160">
        <f t="shared" si="1"/>
        <v>0</v>
      </c>
      <c r="J13" s="100"/>
      <c r="K13" s="142"/>
    </row>
    <row r="14" spans="1:16" x14ac:dyDescent="0.25">
      <c r="C14" s="129">
        <v>0</v>
      </c>
      <c r="D14" s="129">
        <v>0</v>
      </c>
      <c r="E14" s="129">
        <v>0</v>
      </c>
      <c r="F14" s="129">
        <v>0</v>
      </c>
      <c r="G14" s="129">
        <v>0</v>
      </c>
      <c r="H14" s="160">
        <f t="shared" si="1"/>
        <v>0</v>
      </c>
      <c r="J14" s="100"/>
      <c r="K14" s="142"/>
    </row>
    <row r="15" spans="1:16" x14ac:dyDescent="0.25">
      <c r="C15" s="129">
        <v>0</v>
      </c>
      <c r="D15" s="129">
        <v>0</v>
      </c>
      <c r="E15" s="129">
        <v>0</v>
      </c>
      <c r="F15" s="129">
        <v>0</v>
      </c>
      <c r="G15" s="129">
        <v>0</v>
      </c>
      <c r="H15" s="160">
        <f t="shared" si="1"/>
        <v>0</v>
      </c>
      <c r="J15" s="100"/>
      <c r="K15" s="142"/>
    </row>
    <row r="16" spans="1:16" x14ac:dyDescent="0.25">
      <c r="C16" s="129">
        <v>0</v>
      </c>
      <c r="D16" s="129">
        <v>0</v>
      </c>
      <c r="E16" s="129">
        <v>0</v>
      </c>
      <c r="F16" s="129">
        <v>0</v>
      </c>
      <c r="G16" s="129">
        <v>0</v>
      </c>
      <c r="H16" s="160">
        <f t="shared" si="1"/>
        <v>0</v>
      </c>
      <c r="J16" s="100"/>
      <c r="K16" s="142"/>
    </row>
    <row r="17" spans="3:11" x14ac:dyDescent="0.25">
      <c r="C17" s="129">
        <v>0</v>
      </c>
      <c r="D17" s="129">
        <v>0</v>
      </c>
      <c r="E17" s="129">
        <v>0</v>
      </c>
      <c r="F17" s="129">
        <v>0</v>
      </c>
      <c r="G17" s="129">
        <v>0</v>
      </c>
      <c r="H17" s="160">
        <f t="shared" si="1"/>
        <v>0</v>
      </c>
      <c r="J17" s="100"/>
      <c r="K17" s="142"/>
    </row>
    <row r="18" spans="3:11" x14ac:dyDescent="0.25">
      <c r="C18" s="129">
        <v>0</v>
      </c>
      <c r="D18" s="129">
        <v>0</v>
      </c>
      <c r="E18" s="129">
        <v>0</v>
      </c>
      <c r="F18" s="129">
        <v>0</v>
      </c>
      <c r="G18" s="129">
        <v>0</v>
      </c>
      <c r="H18" s="160">
        <f t="shared" si="1"/>
        <v>0</v>
      </c>
      <c r="J18" s="100"/>
      <c r="K18" s="142"/>
    </row>
    <row r="19" spans="3:11" x14ac:dyDescent="0.25">
      <c r="C19" s="129">
        <v>0</v>
      </c>
      <c r="D19" s="129">
        <v>0</v>
      </c>
      <c r="E19" s="129">
        <v>0</v>
      </c>
      <c r="F19" s="129">
        <v>0</v>
      </c>
      <c r="G19" s="129">
        <v>0</v>
      </c>
      <c r="H19" s="160">
        <f t="shared" si="1"/>
        <v>0</v>
      </c>
      <c r="J19" s="100"/>
      <c r="K19" s="142"/>
    </row>
    <row r="20" spans="3:11" x14ac:dyDescent="0.25">
      <c r="C20" s="129">
        <v>0</v>
      </c>
      <c r="D20" s="129">
        <v>0</v>
      </c>
      <c r="E20" s="129">
        <v>0</v>
      </c>
      <c r="F20" s="129">
        <v>0</v>
      </c>
      <c r="G20" s="129">
        <v>0</v>
      </c>
      <c r="H20" s="160">
        <f t="shared" si="1"/>
        <v>0</v>
      </c>
      <c r="J20" s="100"/>
      <c r="K20" s="142"/>
    </row>
    <row r="21" spans="3:11" x14ac:dyDescent="0.25">
      <c r="C21" s="129">
        <v>0</v>
      </c>
      <c r="D21" s="129">
        <v>0</v>
      </c>
      <c r="E21" s="129">
        <v>0</v>
      </c>
      <c r="F21" s="129">
        <v>0</v>
      </c>
      <c r="G21" s="129">
        <v>0</v>
      </c>
      <c r="H21" s="160">
        <f t="shared" si="1"/>
        <v>0</v>
      </c>
      <c r="J21" s="100"/>
      <c r="K21" s="142"/>
    </row>
    <row r="22" spans="3:11" x14ac:dyDescent="0.25">
      <c r="C22" s="129">
        <v>0</v>
      </c>
      <c r="D22" s="129">
        <v>0</v>
      </c>
      <c r="E22" s="129">
        <v>0</v>
      </c>
      <c r="F22" s="129">
        <v>0</v>
      </c>
      <c r="G22" s="129">
        <v>0</v>
      </c>
      <c r="H22" s="160">
        <f t="shared" si="1"/>
        <v>0</v>
      </c>
      <c r="J22" s="100"/>
      <c r="K22" s="142"/>
    </row>
    <row r="23" spans="3:11" x14ac:dyDescent="0.25">
      <c r="C23" s="129">
        <v>0</v>
      </c>
      <c r="D23" s="129">
        <v>0</v>
      </c>
      <c r="E23" s="129">
        <v>0</v>
      </c>
      <c r="F23" s="129">
        <v>0</v>
      </c>
      <c r="G23" s="129">
        <v>0</v>
      </c>
      <c r="H23" s="160">
        <f t="shared" si="1"/>
        <v>0</v>
      </c>
      <c r="J23" s="100"/>
      <c r="K23" s="142"/>
    </row>
    <row r="24" spans="3:11" x14ac:dyDescent="0.25">
      <c r="C24" s="129">
        <v>0</v>
      </c>
      <c r="D24" s="129">
        <v>0</v>
      </c>
      <c r="E24" s="129">
        <v>0</v>
      </c>
      <c r="F24" s="129">
        <v>0</v>
      </c>
      <c r="G24" s="129">
        <v>0</v>
      </c>
      <c r="H24" s="160">
        <f t="shared" si="1"/>
        <v>0</v>
      </c>
      <c r="J24" s="100"/>
      <c r="K24" s="142"/>
    </row>
    <row r="25" spans="3:11" x14ac:dyDescent="0.25">
      <c r="C25" s="129">
        <v>0</v>
      </c>
      <c r="D25" s="129">
        <v>0</v>
      </c>
      <c r="E25" s="129">
        <v>0</v>
      </c>
      <c r="F25" s="129">
        <v>0</v>
      </c>
      <c r="G25" s="129">
        <v>0</v>
      </c>
      <c r="H25" s="160">
        <f t="shared" si="1"/>
        <v>0</v>
      </c>
      <c r="J25" s="100"/>
      <c r="K25" s="142"/>
    </row>
    <row r="26" spans="3:11" x14ac:dyDescent="0.25">
      <c r="C26" s="129">
        <v>0</v>
      </c>
      <c r="D26" s="129">
        <v>0</v>
      </c>
      <c r="E26" s="129">
        <v>0</v>
      </c>
      <c r="F26" s="129">
        <v>0</v>
      </c>
      <c r="G26" s="129">
        <v>0</v>
      </c>
      <c r="H26" s="160">
        <f t="shared" si="1"/>
        <v>0</v>
      </c>
      <c r="J26" s="100"/>
      <c r="K26" s="142"/>
    </row>
    <row r="27" spans="3:11" x14ac:dyDescent="0.25">
      <c r="C27" s="129">
        <v>0</v>
      </c>
      <c r="D27" s="129">
        <v>0</v>
      </c>
      <c r="E27" s="129">
        <v>0</v>
      </c>
      <c r="F27" s="129">
        <v>0</v>
      </c>
      <c r="G27" s="129">
        <v>0</v>
      </c>
      <c r="H27" s="160">
        <f t="shared" si="1"/>
        <v>0</v>
      </c>
      <c r="J27" s="100"/>
      <c r="K27" s="142"/>
    </row>
    <row r="28" spans="3:11" x14ac:dyDescent="0.25">
      <c r="C28" s="129">
        <v>0</v>
      </c>
      <c r="D28" s="129">
        <v>0</v>
      </c>
      <c r="E28" s="129">
        <v>0</v>
      </c>
      <c r="F28" s="129">
        <v>0</v>
      </c>
      <c r="G28" s="129">
        <v>0</v>
      </c>
      <c r="H28" s="160">
        <f t="shared" si="1"/>
        <v>0</v>
      </c>
      <c r="J28" s="100"/>
      <c r="K28" s="142"/>
    </row>
    <row r="29" spans="3:11" x14ac:dyDescent="0.25">
      <c r="C29" s="129">
        <v>0</v>
      </c>
      <c r="D29" s="129">
        <v>0</v>
      </c>
      <c r="E29" s="129">
        <v>0</v>
      </c>
      <c r="F29" s="129">
        <v>0</v>
      </c>
      <c r="G29" s="129">
        <v>0</v>
      </c>
      <c r="H29" s="160">
        <f t="shared" si="1"/>
        <v>0</v>
      </c>
      <c r="J29" s="100"/>
      <c r="K29" s="142"/>
    </row>
    <row r="30" spans="3:11" x14ac:dyDescent="0.25">
      <c r="C30" s="129">
        <v>0</v>
      </c>
      <c r="D30" s="129">
        <v>0</v>
      </c>
      <c r="E30" s="129">
        <v>0</v>
      </c>
      <c r="F30" s="129">
        <v>0</v>
      </c>
      <c r="G30" s="129">
        <v>0</v>
      </c>
      <c r="H30" s="160">
        <f t="shared" si="1"/>
        <v>0</v>
      </c>
      <c r="J30" s="100"/>
      <c r="K30" s="142"/>
    </row>
    <row r="31" spans="3:11" x14ac:dyDescent="0.25">
      <c r="C31" s="129">
        <v>0</v>
      </c>
      <c r="D31" s="129">
        <v>0</v>
      </c>
      <c r="E31" s="129">
        <v>0</v>
      </c>
      <c r="F31" s="129">
        <v>0</v>
      </c>
      <c r="G31" s="129">
        <v>0</v>
      </c>
      <c r="H31" s="160">
        <f t="shared" si="1"/>
        <v>0</v>
      </c>
      <c r="J31" s="100"/>
      <c r="K31" s="142"/>
    </row>
    <row r="32" spans="3:11" x14ac:dyDescent="0.25">
      <c r="C32" s="129">
        <v>0</v>
      </c>
      <c r="D32" s="129">
        <v>0</v>
      </c>
      <c r="E32" s="129">
        <v>0</v>
      </c>
      <c r="F32" s="129">
        <v>0</v>
      </c>
      <c r="G32" s="129">
        <v>0</v>
      </c>
      <c r="H32" s="160">
        <f t="shared" si="1"/>
        <v>0</v>
      </c>
      <c r="J32" s="100"/>
      <c r="K32" s="142"/>
    </row>
    <row r="33" spans="3:11" x14ac:dyDescent="0.25">
      <c r="C33" s="129">
        <v>0</v>
      </c>
      <c r="D33" s="129">
        <v>0</v>
      </c>
      <c r="E33" s="129">
        <v>0</v>
      </c>
      <c r="F33" s="129">
        <v>0</v>
      </c>
      <c r="G33" s="129">
        <v>0</v>
      </c>
      <c r="H33" s="160">
        <f t="shared" si="1"/>
        <v>0</v>
      </c>
      <c r="J33" s="100"/>
      <c r="K33" s="142"/>
    </row>
    <row r="34" spans="3:11" x14ac:dyDescent="0.25">
      <c r="C34" s="129">
        <v>0</v>
      </c>
      <c r="D34" s="129">
        <v>0</v>
      </c>
      <c r="E34" s="129">
        <v>0</v>
      </c>
      <c r="F34" s="129">
        <v>0</v>
      </c>
      <c r="G34" s="129">
        <v>0</v>
      </c>
      <c r="H34" s="160">
        <f t="shared" si="1"/>
        <v>0</v>
      </c>
      <c r="J34" s="100"/>
      <c r="K34" s="142"/>
    </row>
    <row r="35" spans="3:11" x14ac:dyDescent="0.25">
      <c r="C35" s="129">
        <v>0</v>
      </c>
      <c r="D35" s="129">
        <v>0</v>
      </c>
      <c r="E35" s="129">
        <v>0</v>
      </c>
      <c r="F35" s="129">
        <v>0</v>
      </c>
      <c r="G35" s="129">
        <v>0</v>
      </c>
      <c r="H35" s="160">
        <f t="shared" si="1"/>
        <v>0</v>
      </c>
      <c r="J35" s="100"/>
      <c r="K35" s="142"/>
    </row>
    <row r="36" spans="3:11" x14ac:dyDescent="0.25">
      <c r="C36" s="129">
        <v>0</v>
      </c>
      <c r="D36" s="129">
        <v>0</v>
      </c>
      <c r="E36" s="129">
        <v>0</v>
      </c>
      <c r="F36" s="129">
        <v>0</v>
      </c>
      <c r="G36" s="129">
        <v>0</v>
      </c>
      <c r="H36" s="160">
        <f t="shared" si="1"/>
        <v>0</v>
      </c>
      <c r="J36" s="100"/>
      <c r="K36" s="142"/>
    </row>
    <row r="37" spans="3:11" x14ac:dyDescent="0.25">
      <c r="C37" s="129">
        <v>0</v>
      </c>
      <c r="D37" s="129">
        <v>0</v>
      </c>
      <c r="E37" s="129">
        <v>0</v>
      </c>
      <c r="F37" s="129">
        <v>0</v>
      </c>
      <c r="G37" s="129">
        <v>0</v>
      </c>
      <c r="H37" s="160">
        <f t="shared" si="1"/>
        <v>0</v>
      </c>
      <c r="J37" s="100"/>
      <c r="K37" s="142"/>
    </row>
    <row r="38" spans="3:11" x14ac:dyDescent="0.25">
      <c r="C38" s="129">
        <v>0</v>
      </c>
      <c r="D38" s="129">
        <v>0</v>
      </c>
      <c r="E38" s="129">
        <v>0</v>
      </c>
      <c r="F38" s="129">
        <v>0</v>
      </c>
      <c r="G38" s="129">
        <v>0</v>
      </c>
      <c r="H38" s="160">
        <f t="shared" si="1"/>
        <v>0</v>
      </c>
      <c r="J38" s="100"/>
      <c r="K38" s="142"/>
    </row>
    <row r="39" spans="3:11" x14ac:dyDescent="0.25">
      <c r="C39" s="129">
        <v>0</v>
      </c>
      <c r="D39" s="129">
        <v>0</v>
      </c>
      <c r="E39" s="129">
        <v>0</v>
      </c>
      <c r="F39" s="129">
        <v>0</v>
      </c>
      <c r="G39" s="129">
        <v>0</v>
      </c>
      <c r="H39" s="160">
        <f t="shared" si="1"/>
        <v>0</v>
      </c>
      <c r="J39" s="100"/>
      <c r="K39" s="142"/>
    </row>
    <row r="40" spans="3:11" x14ac:dyDescent="0.25">
      <c r="C40" s="129">
        <v>0</v>
      </c>
      <c r="D40" s="129">
        <v>0</v>
      </c>
      <c r="E40" s="129">
        <v>0</v>
      </c>
      <c r="F40" s="129">
        <v>0</v>
      </c>
      <c r="G40" s="129">
        <v>0</v>
      </c>
      <c r="H40" s="160">
        <f t="shared" si="1"/>
        <v>0</v>
      </c>
      <c r="J40" s="100"/>
      <c r="K40" s="142"/>
    </row>
    <row r="41" spans="3:11" x14ac:dyDescent="0.25">
      <c r="C41" s="129">
        <v>0</v>
      </c>
      <c r="D41" s="129">
        <v>0</v>
      </c>
      <c r="E41" s="129">
        <v>0</v>
      </c>
      <c r="F41" s="129">
        <v>0</v>
      </c>
      <c r="G41" s="129">
        <v>0</v>
      </c>
      <c r="H41" s="160">
        <f t="shared" si="1"/>
        <v>0</v>
      </c>
      <c r="J41" s="100"/>
      <c r="K41" s="142"/>
    </row>
    <row r="42" spans="3:11" x14ac:dyDescent="0.25">
      <c r="C42" s="129">
        <v>0</v>
      </c>
      <c r="D42" s="129">
        <v>0</v>
      </c>
      <c r="E42" s="129">
        <v>0</v>
      </c>
      <c r="F42" s="129">
        <v>0</v>
      </c>
      <c r="G42" s="129">
        <v>0</v>
      </c>
      <c r="H42" s="160">
        <f t="shared" si="1"/>
        <v>0</v>
      </c>
      <c r="J42" s="100"/>
      <c r="K42" s="142"/>
    </row>
    <row r="43" spans="3:11" x14ac:dyDescent="0.25">
      <c r="C43" s="129">
        <v>0</v>
      </c>
      <c r="D43" s="129">
        <v>0</v>
      </c>
      <c r="E43" s="129">
        <v>0</v>
      </c>
      <c r="F43" s="129">
        <v>0</v>
      </c>
      <c r="G43" s="129">
        <v>0</v>
      </c>
      <c r="H43" s="160">
        <f t="shared" si="1"/>
        <v>0</v>
      </c>
      <c r="J43" s="100"/>
      <c r="K43" s="142"/>
    </row>
    <row r="44" spans="3:11" x14ac:dyDescent="0.25">
      <c r="C44" s="129">
        <v>0</v>
      </c>
      <c r="D44" s="129">
        <v>0</v>
      </c>
      <c r="E44" s="129">
        <v>0</v>
      </c>
      <c r="F44" s="129">
        <v>0</v>
      </c>
      <c r="G44" s="129">
        <v>0</v>
      </c>
      <c r="H44" s="160">
        <f t="shared" si="1"/>
        <v>0</v>
      </c>
      <c r="J44" s="100"/>
      <c r="K44" s="142"/>
    </row>
    <row r="45" spans="3:11" x14ac:dyDescent="0.25">
      <c r="C45" s="129">
        <v>0</v>
      </c>
      <c r="D45" s="129">
        <v>0</v>
      </c>
      <c r="E45" s="129">
        <v>0</v>
      </c>
      <c r="F45" s="129">
        <v>0</v>
      </c>
      <c r="G45" s="129">
        <v>0</v>
      </c>
      <c r="H45" s="160">
        <f t="shared" si="1"/>
        <v>0</v>
      </c>
      <c r="J45" s="100"/>
      <c r="K45" s="142"/>
    </row>
    <row r="46" spans="3:11" x14ac:dyDescent="0.25">
      <c r="C46" s="129">
        <v>0</v>
      </c>
      <c r="D46" s="129">
        <v>0</v>
      </c>
      <c r="E46" s="129">
        <v>0</v>
      </c>
      <c r="F46" s="129">
        <v>0</v>
      </c>
      <c r="G46" s="129">
        <v>0</v>
      </c>
      <c r="H46" s="160">
        <f t="shared" si="1"/>
        <v>0</v>
      </c>
      <c r="J46" s="100"/>
      <c r="K46" s="142"/>
    </row>
    <row r="47" spans="3:11" x14ac:dyDescent="0.25">
      <c r="C47" s="129">
        <v>0</v>
      </c>
      <c r="D47" s="129">
        <v>0</v>
      </c>
      <c r="E47" s="129">
        <v>0</v>
      </c>
      <c r="F47" s="129">
        <v>0</v>
      </c>
      <c r="G47" s="129">
        <v>0</v>
      </c>
      <c r="H47" s="160">
        <f t="shared" si="1"/>
        <v>0</v>
      </c>
      <c r="J47" s="100"/>
      <c r="K47" s="142"/>
    </row>
    <row r="48" spans="3:11" x14ac:dyDescent="0.25">
      <c r="C48" s="129">
        <v>0</v>
      </c>
      <c r="D48" s="129">
        <v>0</v>
      </c>
      <c r="E48" s="129">
        <v>0</v>
      </c>
      <c r="F48" s="129">
        <v>0</v>
      </c>
      <c r="G48" s="129">
        <v>0</v>
      </c>
      <c r="H48" s="160">
        <f t="shared" si="1"/>
        <v>0</v>
      </c>
      <c r="J48" s="100"/>
      <c r="K48" s="142"/>
    </row>
    <row r="49" spans="1:11" x14ac:dyDescent="0.25">
      <c r="C49" s="129">
        <v>0</v>
      </c>
      <c r="D49" s="129">
        <v>0</v>
      </c>
      <c r="E49" s="129">
        <v>0</v>
      </c>
      <c r="F49" s="129">
        <v>0</v>
      </c>
      <c r="G49" s="129">
        <v>0</v>
      </c>
      <c r="H49" s="160">
        <f t="shared" si="1"/>
        <v>0</v>
      </c>
      <c r="J49" s="100"/>
      <c r="K49" s="142"/>
    </row>
    <row r="50" spans="1:11" ht="15.75" thickBot="1" x14ac:dyDescent="0.3">
      <c r="A50" s="131" t="s">
        <v>24</v>
      </c>
      <c r="B50" s="132"/>
      <c r="C50" s="133">
        <f>SUM(C10:C49)</f>
        <v>0</v>
      </c>
      <c r="D50" s="133">
        <f>SUM(D10:D49)</f>
        <v>0</v>
      </c>
      <c r="E50" s="133">
        <f>SUM(E10:E49)</f>
        <v>0</v>
      </c>
      <c r="F50" s="133">
        <f>SUM(F10:F49)</f>
        <v>0</v>
      </c>
      <c r="G50" s="133">
        <f>SUM(G10:G49)</f>
        <v>0</v>
      </c>
      <c r="H50" s="133">
        <f>C50+D50+E50-F50-G50</f>
        <v>0</v>
      </c>
      <c r="J50" s="134"/>
      <c r="K50" s="142"/>
    </row>
    <row r="51" spans="1:11" x14ac:dyDescent="0.25">
      <c r="A51" s="586" t="s">
        <v>25</v>
      </c>
      <c r="B51" s="588" t="s">
        <v>14</v>
      </c>
      <c r="C51" s="576" t="s">
        <v>39</v>
      </c>
      <c r="D51" s="590" t="s">
        <v>9</v>
      </c>
      <c r="E51" s="590" t="s">
        <v>16</v>
      </c>
      <c r="F51" s="574" t="s">
        <v>10</v>
      </c>
      <c r="G51" s="570" t="s">
        <v>38</v>
      </c>
      <c r="H51" s="576" t="s">
        <v>40</v>
      </c>
      <c r="I51" s="582"/>
      <c r="J51" s="578" t="s">
        <v>18</v>
      </c>
      <c r="K51" s="576" t="s">
        <v>20</v>
      </c>
    </row>
    <row r="52" spans="1:11" ht="15.75" thickBot="1" x14ac:dyDescent="0.3">
      <c r="A52" s="587"/>
      <c r="B52" s="589"/>
      <c r="C52" s="577"/>
      <c r="D52" s="591"/>
      <c r="E52" s="591"/>
      <c r="F52" s="575"/>
      <c r="G52" s="571"/>
      <c r="H52" s="577"/>
      <c r="I52" s="583"/>
      <c r="J52" s="579"/>
      <c r="K52" s="577"/>
    </row>
    <row r="53" spans="1:11" x14ac:dyDescent="0.25">
      <c r="A53" s="136"/>
      <c r="B53" s="137" t="s">
        <v>35</v>
      </c>
      <c r="C53" s="129">
        <f>H50</f>
        <v>0</v>
      </c>
      <c r="D53" s="129">
        <v>0</v>
      </c>
      <c r="E53" s="129">
        <v>0</v>
      </c>
      <c r="F53" s="129">
        <v>0</v>
      </c>
      <c r="G53" s="129">
        <v>0</v>
      </c>
      <c r="H53" s="161">
        <f>C53+D53+E53-F53</f>
        <v>0</v>
      </c>
      <c r="J53" s="100"/>
      <c r="K53" s="143"/>
    </row>
    <row r="54" spans="1:11" s="138" customFormat="1" x14ac:dyDescent="0.25">
      <c r="A54" s="130"/>
      <c r="C54" s="139">
        <v>0</v>
      </c>
      <c r="D54" s="139">
        <v>0</v>
      </c>
      <c r="E54" s="139">
        <v>0</v>
      </c>
      <c r="F54" s="139">
        <v>0</v>
      </c>
      <c r="G54" s="129">
        <v>0</v>
      </c>
      <c r="H54" s="162">
        <f t="shared" ref="H54:H68" si="2">H53+C54+D54+E54-F54</f>
        <v>0</v>
      </c>
      <c r="K54" s="144"/>
    </row>
    <row r="55" spans="1:11" s="138" customFormat="1" x14ac:dyDescent="0.25">
      <c r="A55" s="130"/>
      <c r="C55" s="139">
        <v>0</v>
      </c>
      <c r="D55" s="139">
        <v>0</v>
      </c>
      <c r="E55" s="139">
        <v>0</v>
      </c>
      <c r="F55" s="139">
        <v>0</v>
      </c>
      <c r="G55" s="129">
        <v>0</v>
      </c>
      <c r="H55" s="162">
        <f t="shared" si="2"/>
        <v>0</v>
      </c>
      <c r="K55" s="144"/>
    </row>
    <row r="56" spans="1:11" s="138" customFormat="1" x14ac:dyDescent="0.25">
      <c r="A56" s="130"/>
      <c r="C56" s="139">
        <v>0</v>
      </c>
      <c r="D56" s="139">
        <v>0</v>
      </c>
      <c r="E56" s="139">
        <v>0</v>
      </c>
      <c r="F56" s="139">
        <v>0</v>
      </c>
      <c r="G56" s="129">
        <v>0</v>
      </c>
      <c r="H56" s="162">
        <f t="shared" si="2"/>
        <v>0</v>
      </c>
      <c r="K56" s="144"/>
    </row>
    <row r="57" spans="1:11" x14ac:dyDescent="0.25">
      <c r="C57" s="139">
        <v>0</v>
      </c>
      <c r="D57" s="139">
        <v>0</v>
      </c>
      <c r="E57" s="139">
        <v>0</v>
      </c>
      <c r="F57" s="139">
        <v>0</v>
      </c>
      <c r="G57" s="129">
        <v>0</v>
      </c>
      <c r="H57" s="162">
        <f t="shared" si="2"/>
        <v>0</v>
      </c>
      <c r="J57" s="138"/>
      <c r="K57" s="143"/>
    </row>
    <row r="58" spans="1:11" s="138" customFormat="1" x14ac:dyDescent="0.25">
      <c r="A58" s="130"/>
      <c r="C58" s="139">
        <v>0</v>
      </c>
      <c r="D58" s="139">
        <v>0</v>
      </c>
      <c r="E58" s="139">
        <v>0</v>
      </c>
      <c r="F58" s="139">
        <v>0</v>
      </c>
      <c r="G58" s="129">
        <v>0</v>
      </c>
      <c r="H58" s="162">
        <f t="shared" si="2"/>
        <v>0</v>
      </c>
      <c r="K58" s="144"/>
    </row>
    <row r="59" spans="1:11" s="138" customFormat="1" x14ac:dyDescent="0.25">
      <c r="A59" s="130"/>
      <c r="C59" s="139">
        <v>0</v>
      </c>
      <c r="D59" s="139">
        <v>0</v>
      </c>
      <c r="E59" s="139">
        <v>0</v>
      </c>
      <c r="F59" s="139">
        <v>0</v>
      </c>
      <c r="G59" s="129">
        <v>0</v>
      </c>
      <c r="H59" s="162">
        <f t="shared" si="2"/>
        <v>0</v>
      </c>
      <c r="K59" s="144"/>
    </row>
    <row r="60" spans="1:11" s="138" customFormat="1" x14ac:dyDescent="0.25">
      <c r="A60" s="130"/>
      <c r="C60" s="139">
        <v>0</v>
      </c>
      <c r="D60" s="139">
        <v>0</v>
      </c>
      <c r="E60" s="139">
        <v>0</v>
      </c>
      <c r="F60" s="139">
        <v>0</v>
      </c>
      <c r="G60" s="129">
        <v>0</v>
      </c>
      <c r="H60" s="162">
        <f t="shared" si="2"/>
        <v>0</v>
      </c>
      <c r="K60" s="144"/>
    </row>
    <row r="61" spans="1:11" s="138" customFormat="1" x14ac:dyDescent="0.25">
      <c r="A61" s="130"/>
      <c r="C61" s="139">
        <v>0</v>
      </c>
      <c r="D61" s="139">
        <v>0</v>
      </c>
      <c r="E61" s="139">
        <v>0</v>
      </c>
      <c r="F61" s="139">
        <v>0</v>
      </c>
      <c r="G61" s="129">
        <v>0</v>
      </c>
      <c r="H61" s="162">
        <f t="shared" si="2"/>
        <v>0</v>
      </c>
      <c r="K61" s="144"/>
    </row>
    <row r="62" spans="1:11" s="138" customFormat="1" x14ac:dyDescent="0.25">
      <c r="A62" s="130"/>
      <c r="C62" s="139">
        <v>0</v>
      </c>
      <c r="D62" s="139">
        <v>0</v>
      </c>
      <c r="E62" s="139">
        <v>0</v>
      </c>
      <c r="F62" s="139">
        <v>0</v>
      </c>
      <c r="G62" s="129">
        <v>0</v>
      </c>
      <c r="H62" s="162">
        <f t="shared" si="2"/>
        <v>0</v>
      </c>
      <c r="K62" s="144"/>
    </row>
    <row r="63" spans="1:11" s="138" customFormat="1" x14ac:dyDescent="0.25">
      <c r="A63" s="130"/>
      <c r="C63" s="139">
        <v>0</v>
      </c>
      <c r="D63" s="139">
        <v>0</v>
      </c>
      <c r="E63" s="139">
        <v>0</v>
      </c>
      <c r="F63" s="139">
        <v>0</v>
      </c>
      <c r="G63" s="129">
        <v>0</v>
      </c>
      <c r="H63" s="162">
        <f t="shared" si="2"/>
        <v>0</v>
      </c>
      <c r="K63" s="144"/>
    </row>
    <row r="64" spans="1:11" s="138" customFormat="1" x14ac:dyDescent="0.25">
      <c r="A64" s="130"/>
      <c r="C64" s="139">
        <v>0</v>
      </c>
      <c r="D64" s="139">
        <v>0</v>
      </c>
      <c r="E64" s="139">
        <v>0</v>
      </c>
      <c r="F64" s="139">
        <v>0</v>
      </c>
      <c r="G64" s="129">
        <v>0</v>
      </c>
      <c r="H64" s="162">
        <f t="shared" si="2"/>
        <v>0</v>
      </c>
      <c r="K64" s="144"/>
    </row>
    <row r="65" spans="1:11" s="138" customFormat="1" x14ac:dyDescent="0.25">
      <c r="A65" s="130"/>
      <c r="C65" s="139">
        <v>0</v>
      </c>
      <c r="D65" s="139">
        <v>0</v>
      </c>
      <c r="E65" s="139">
        <v>0</v>
      </c>
      <c r="F65" s="139">
        <v>0</v>
      </c>
      <c r="G65" s="129">
        <v>0</v>
      </c>
      <c r="H65" s="162">
        <f t="shared" si="2"/>
        <v>0</v>
      </c>
      <c r="K65" s="144"/>
    </row>
    <row r="66" spans="1:11" s="138" customFormat="1" x14ac:dyDescent="0.25">
      <c r="A66" s="130"/>
      <c r="C66" s="139">
        <v>0</v>
      </c>
      <c r="D66" s="139">
        <v>0</v>
      </c>
      <c r="E66" s="139">
        <v>0</v>
      </c>
      <c r="F66" s="139">
        <v>0</v>
      </c>
      <c r="G66" s="129">
        <v>0</v>
      </c>
      <c r="H66" s="162">
        <f t="shared" si="2"/>
        <v>0</v>
      </c>
      <c r="K66" s="144"/>
    </row>
    <row r="67" spans="1:11" s="138" customFormat="1" x14ac:dyDescent="0.25">
      <c r="A67" s="130"/>
      <c r="C67" s="139">
        <v>0</v>
      </c>
      <c r="D67" s="139">
        <v>0</v>
      </c>
      <c r="E67" s="139">
        <v>0</v>
      </c>
      <c r="F67" s="139">
        <v>0</v>
      </c>
      <c r="G67" s="129">
        <v>0</v>
      </c>
      <c r="H67" s="162">
        <f t="shared" si="2"/>
        <v>0</v>
      </c>
      <c r="K67" s="144"/>
    </row>
    <row r="68" spans="1:11" s="138" customFormat="1" x14ac:dyDescent="0.25">
      <c r="A68" s="130"/>
      <c r="C68" s="139">
        <v>0</v>
      </c>
      <c r="D68" s="139">
        <v>0</v>
      </c>
      <c r="E68" s="139">
        <v>0</v>
      </c>
      <c r="F68" s="139">
        <v>0</v>
      </c>
      <c r="G68" s="129">
        <v>0</v>
      </c>
      <c r="H68" s="162">
        <f t="shared" si="2"/>
        <v>0</v>
      </c>
      <c r="K68" s="144"/>
    </row>
    <row r="69" spans="1:11" s="138" customFormat="1" x14ac:dyDescent="0.25">
      <c r="A69" s="130"/>
      <c r="C69" s="139">
        <v>0</v>
      </c>
      <c r="D69" s="139">
        <v>0</v>
      </c>
      <c r="E69" s="139">
        <v>0</v>
      </c>
      <c r="F69" s="139">
        <v>0</v>
      </c>
      <c r="G69" s="129">
        <v>0</v>
      </c>
      <c r="H69" s="162">
        <f t="shared" ref="H69:H72" si="3">H68+C69+D69+E69-F69</f>
        <v>0</v>
      </c>
      <c r="K69" s="144"/>
    </row>
    <row r="70" spans="1:11" s="138" customFormat="1" x14ac:dyDescent="0.25">
      <c r="A70" s="130"/>
      <c r="C70" s="139">
        <v>0</v>
      </c>
      <c r="D70" s="139">
        <v>0</v>
      </c>
      <c r="E70" s="139">
        <v>0</v>
      </c>
      <c r="F70" s="139">
        <v>0</v>
      </c>
      <c r="G70" s="129">
        <v>0</v>
      </c>
      <c r="H70" s="162">
        <f t="shared" si="3"/>
        <v>0</v>
      </c>
      <c r="K70" s="144"/>
    </row>
    <row r="71" spans="1:11" s="138" customFormat="1" x14ac:dyDescent="0.25">
      <c r="A71" s="130"/>
      <c r="C71" s="139">
        <v>0</v>
      </c>
      <c r="D71" s="139">
        <v>0</v>
      </c>
      <c r="E71" s="139">
        <v>0</v>
      </c>
      <c r="F71" s="139">
        <v>0</v>
      </c>
      <c r="G71" s="129">
        <v>0</v>
      </c>
      <c r="H71" s="162">
        <f t="shared" si="3"/>
        <v>0</v>
      </c>
      <c r="K71" s="144"/>
    </row>
    <row r="72" spans="1:11" s="138" customFormat="1" x14ac:dyDescent="0.25">
      <c r="A72" s="130"/>
      <c r="C72" s="139">
        <v>0</v>
      </c>
      <c r="D72" s="139">
        <v>0</v>
      </c>
      <c r="E72" s="139">
        <v>0</v>
      </c>
      <c r="F72" s="139">
        <v>0</v>
      </c>
      <c r="G72" s="129">
        <v>0</v>
      </c>
      <c r="H72" s="162">
        <f t="shared" si="3"/>
        <v>0</v>
      </c>
      <c r="K72" s="144"/>
    </row>
    <row r="73" spans="1:11" s="138" customFormat="1" x14ac:dyDescent="0.25">
      <c r="A73" s="130"/>
      <c r="C73" s="139">
        <v>0</v>
      </c>
      <c r="D73" s="139">
        <v>0</v>
      </c>
      <c r="E73" s="139">
        <v>0</v>
      </c>
      <c r="F73" s="139">
        <v>0</v>
      </c>
      <c r="G73" s="129">
        <v>0</v>
      </c>
      <c r="H73" s="162">
        <f t="shared" ref="H73:H88" si="4">H72+C73+D73+E73-F73</f>
        <v>0</v>
      </c>
      <c r="K73" s="144"/>
    </row>
    <row r="74" spans="1:11" s="138" customFormat="1" x14ac:dyDescent="0.25">
      <c r="A74" s="130"/>
      <c r="C74" s="139">
        <v>0</v>
      </c>
      <c r="D74" s="139">
        <v>0</v>
      </c>
      <c r="E74" s="139">
        <v>0</v>
      </c>
      <c r="F74" s="139">
        <v>0</v>
      </c>
      <c r="G74" s="129">
        <v>0</v>
      </c>
      <c r="H74" s="162">
        <f t="shared" si="4"/>
        <v>0</v>
      </c>
      <c r="K74" s="144"/>
    </row>
    <row r="75" spans="1:11" s="138" customFormat="1" x14ac:dyDescent="0.25">
      <c r="A75" s="130"/>
      <c r="C75" s="139">
        <v>0</v>
      </c>
      <c r="D75" s="139">
        <v>0</v>
      </c>
      <c r="E75" s="139">
        <v>0</v>
      </c>
      <c r="F75" s="139">
        <v>0</v>
      </c>
      <c r="G75" s="129">
        <v>0</v>
      </c>
      <c r="H75" s="162">
        <f t="shared" si="4"/>
        <v>0</v>
      </c>
      <c r="K75" s="144"/>
    </row>
    <row r="76" spans="1:11" s="138" customFormat="1" x14ac:dyDescent="0.25">
      <c r="A76" s="130"/>
      <c r="C76" s="139">
        <v>0</v>
      </c>
      <c r="D76" s="139">
        <v>0</v>
      </c>
      <c r="E76" s="139">
        <v>0</v>
      </c>
      <c r="F76" s="139">
        <v>0</v>
      </c>
      <c r="G76" s="129">
        <v>0</v>
      </c>
      <c r="H76" s="162">
        <f t="shared" si="4"/>
        <v>0</v>
      </c>
      <c r="K76" s="144"/>
    </row>
    <row r="77" spans="1:11" s="138" customFormat="1" x14ac:dyDescent="0.25">
      <c r="A77" s="130"/>
      <c r="C77" s="139">
        <v>0</v>
      </c>
      <c r="D77" s="139">
        <v>0</v>
      </c>
      <c r="E77" s="139">
        <v>0</v>
      </c>
      <c r="F77" s="139">
        <v>0</v>
      </c>
      <c r="G77" s="129">
        <v>0</v>
      </c>
      <c r="H77" s="162">
        <f t="shared" si="4"/>
        <v>0</v>
      </c>
      <c r="K77" s="144"/>
    </row>
    <row r="78" spans="1:11" s="138" customFormat="1" x14ac:dyDescent="0.25">
      <c r="A78" s="130"/>
      <c r="C78" s="139">
        <v>0</v>
      </c>
      <c r="D78" s="139">
        <v>0</v>
      </c>
      <c r="E78" s="139">
        <v>0</v>
      </c>
      <c r="F78" s="139">
        <v>0</v>
      </c>
      <c r="G78" s="129">
        <v>0</v>
      </c>
      <c r="H78" s="162">
        <f t="shared" si="4"/>
        <v>0</v>
      </c>
      <c r="K78" s="144"/>
    </row>
    <row r="79" spans="1:11" s="138" customFormat="1" x14ac:dyDescent="0.25">
      <c r="A79" s="130"/>
      <c r="C79" s="139">
        <v>0</v>
      </c>
      <c r="D79" s="139">
        <v>0</v>
      </c>
      <c r="E79" s="139">
        <v>0</v>
      </c>
      <c r="F79" s="139">
        <v>0</v>
      </c>
      <c r="G79" s="129">
        <v>0</v>
      </c>
      <c r="H79" s="162">
        <f t="shared" si="4"/>
        <v>0</v>
      </c>
      <c r="K79" s="144"/>
    </row>
    <row r="80" spans="1:11" s="138" customFormat="1" x14ac:dyDescent="0.25">
      <c r="A80" s="130"/>
      <c r="C80" s="139">
        <v>0</v>
      </c>
      <c r="D80" s="139">
        <v>0</v>
      </c>
      <c r="E80" s="139">
        <v>0</v>
      </c>
      <c r="F80" s="139">
        <v>0</v>
      </c>
      <c r="G80" s="129">
        <v>0</v>
      </c>
      <c r="H80" s="162">
        <f t="shared" si="4"/>
        <v>0</v>
      </c>
      <c r="K80" s="144"/>
    </row>
    <row r="81" spans="1:11" s="138" customFormat="1" x14ac:dyDescent="0.25">
      <c r="A81" s="130"/>
      <c r="C81" s="139">
        <v>0</v>
      </c>
      <c r="D81" s="139">
        <v>0</v>
      </c>
      <c r="E81" s="139">
        <v>0</v>
      </c>
      <c r="F81" s="139">
        <v>0</v>
      </c>
      <c r="G81" s="129">
        <v>0</v>
      </c>
      <c r="H81" s="162">
        <f t="shared" si="4"/>
        <v>0</v>
      </c>
      <c r="K81" s="144"/>
    </row>
    <row r="82" spans="1:11" s="138" customFormat="1" x14ac:dyDescent="0.25">
      <c r="A82" s="130"/>
      <c r="C82" s="139">
        <v>0</v>
      </c>
      <c r="D82" s="139">
        <v>0</v>
      </c>
      <c r="E82" s="139">
        <v>0</v>
      </c>
      <c r="F82" s="139">
        <v>0</v>
      </c>
      <c r="G82" s="129">
        <v>0</v>
      </c>
      <c r="H82" s="162">
        <f t="shared" si="4"/>
        <v>0</v>
      </c>
      <c r="K82" s="144"/>
    </row>
    <row r="83" spans="1:11" s="138" customFormat="1" x14ac:dyDescent="0.25">
      <c r="A83" s="130"/>
      <c r="C83" s="139">
        <v>0</v>
      </c>
      <c r="D83" s="139">
        <v>0</v>
      </c>
      <c r="E83" s="139">
        <v>0</v>
      </c>
      <c r="F83" s="139">
        <v>0</v>
      </c>
      <c r="G83" s="129">
        <v>0</v>
      </c>
      <c r="H83" s="162">
        <f t="shared" si="4"/>
        <v>0</v>
      </c>
      <c r="K83" s="144"/>
    </row>
    <row r="84" spans="1:11" s="138" customFormat="1" x14ac:dyDescent="0.25">
      <c r="A84" s="130"/>
      <c r="C84" s="139">
        <v>0</v>
      </c>
      <c r="D84" s="139">
        <v>0</v>
      </c>
      <c r="E84" s="139">
        <v>0</v>
      </c>
      <c r="F84" s="139">
        <v>0</v>
      </c>
      <c r="G84" s="129">
        <v>0</v>
      </c>
      <c r="H84" s="162">
        <f t="shared" si="4"/>
        <v>0</v>
      </c>
      <c r="K84" s="144"/>
    </row>
    <row r="85" spans="1:11" s="138" customFormat="1" x14ac:dyDescent="0.25">
      <c r="A85" s="130"/>
      <c r="C85" s="139">
        <v>0</v>
      </c>
      <c r="D85" s="139">
        <v>0</v>
      </c>
      <c r="E85" s="139">
        <v>0</v>
      </c>
      <c r="F85" s="139">
        <v>0</v>
      </c>
      <c r="G85" s="129">
        <v>0</v>
      </c>
      <c r="H85" s="162">
        <f t="shared" si="4"/>
        <v>0</v>
      </c>
      <c r="K85" s="144"/>
    </row>
    <row r="86" spans="1:11" x14ac:dyDescent="0.25">
      <c r="A86" s="130"/>
      <c r="B86" s="138"/>
      <c r="C86" s="139">
        <v>0</v>
      </c>
      <c r="D86" s="139">
        <v>0</v>
      </c>
      <c r="E86" s="139">
        <v>0</v>
      </c>
      <c r="F86" s="139">
        <v>0</v>
      </c>
      <c r="G86" s="129">
        <v>0</v>
      </c>
      <c r="H86" s="162">
        <f t="shared" si="4"/>
        <v>0</v>
      </c>
      <c r="J86" s="138"/>
      <c r="K86" s="143"/>
    </row>
    <row r="87" spans="1:11" s="138" customFormat="1" x14ac:dyDescent="0.25">
      <c r="A87" s="130"/>
      <c r="C87" s="139">
        <v>0</v>
      </c>
      <c r="D87" s="139">
        <v>0</v>
      </c>
      <c r="E87" s="139">
        <v>0</v>
      </c>
      <c r="F87" s="139">
        <v>0</v>
      </c>
      <c r="G87" s="129">
        <v>0</v>
      </c>
      <c r="H87" s="162">
        <f t="shared" si="4"/>
        <v>0</v>
      </c>
      <c r="K87" s="144"/>
    </row>
    <row r="88" spans="1:11" s="138" customFormat="1" x14ac:dyDescent="0.25">
      <c r="A88" s="130"/>
      <c r="C88" s="139">
        <v>0</v>
      </c>
      <c r="D88" s="139">
        <v>0</v>
      </c>
      <c r="E88" s="139">
        <v>0</v>
      </c>
      <c r="F88" s="139">
        <v>0</v>
      </c>
      <c r="G88" s="129">
        <v>0</v>
      </c>
      <c r="H88" s="162">
        <f t="shared" si="4"/>
        <v>0</v>
      </c>
      <c r="K88" s="144"/>
    </row>
    <row r="89" spans="1:11" s="138" customFormat="1" x14ac:dyDescent="0.25">
      <c r="A89" s="130"/>
      <c r="C89" s="139">
        <v>0</v>
      </c>
      <c r="D89" s="139">
        <v>0</v>
      </c>
      <c r="E89" s="139">
        <v>0</v>
      </c>
      <c r="F89" s="139">
        <v>0</v>
      </c>
      <c r="G89" s="129">
        <v>0</v>
      </c>
      <c r="H89" s="162">
        <f t="shared" ref="H89:H92" si="5">H88+C89+D89+E89-F89</f>
        <v>0</v>
      </c>
      <c r="K89" s="144"/>
    </row>
    <row r="90" spans="1:11" x14ac:dyDescent="0.25">
      <c r="A90" s="130"/>
      <c r="B90" s="138"/>
      <c r="C90" s="139">
        <v>0</v>
      </c>
      <c r="D90" s="139">
        <v>0</v>
      </c>
      <c r="E90" s="139">
        <v>0</v>
      </c>
      <c r="F90" s="139">
        <v>0</v>
      </c>
      <c r="G90" s="129">
        <v>0</v>
      </c>
      <c r="H90" s="162">
        <f t="shared" si="5"/>
        <v>0</v>
      </c>
      <c r="J90" s="138"/>
      <c r="K90" s="143"/>
    </row>
    <row r="91" spans="1:11" x14ac:dyDescent="0.25">
      <c r="A91" s="130"/>
      <c r="B91" s="138"/>
      <c r="C91" s="139">
        <v>0</v>
      </c>
      <c r="D91" s="139">
        <v>0</v>
      </c>
      <c r="E91" s="139">
        <v>0</v>
      </c>
      <c r="F91" s="139">
        <v>0</v>
      </c>
      <c r="G91" s="129">
        <v>0</v>
      </c>
      <c r="H91" s="162">
        <f t="shared" si="5"/>
        <v>0</v>
      </c>
      <c r="J91" s="138"/>
      <c r="K91" s="143"/>
    </row>
    <row r="92" spans="1:11" x14ac:dyDescent="0.25">
      <c r="A92" s="130"/>
      <c r="B92" s="138"/>
      <c r="C92" s="139">
        <v>0</v>
      </c>
      <c r="D92" s="139">
        <v>0</v>
      </c>
      <c r="E92" s="139">
        <v>0</v>
      </c>
      <c r="F92" s="139">
        <v>0</v>
      </c>
      <c r="G92" s="129">
        <v>0</v>
      </c>
      <c r="H92" s="162">
        <f t="shared" si="5"/>
        <v>0</v>
      </c>
      <c r="J92" s="138"/>
      <c r="K92" s="143"/>
    </row>
    <row r="93" spans="1:11" ht="15.75" thickBot="1" x14ac:dyDescent="0.3">
      <c r="A93" s="131" t="s">
        <v>26</v>
      </c>
      <c r="B93" s="132"/>
      <c r="C93" s="133">
        <f>SUM(C53:C92)</f>
        <v>0</v>
      </c>
      <c r="D93" s="133">
        <f>SUM(D53:D92)</f>
        <v>0</v>
      </c>
      <c r="E93" s="133">
        <f>SUM(E53:E92)</f>
        <v>0</v>
      </c>
      <c r="F93" s="133">
        <f>SUM(F53:F92)</f>
        <v>0</v>
      </c>
      <c r="G93" s="133">
        <f>SUM(G53:G92)</f>
        <v>0</v>
      </c>
      <c r="H93" s="133">
        <f>C93+D93+E93-F93-G93</f>
        <v>0</v>
      </c>
      <c r="J93" s="134"/>
      <c r="K93" s="143"/>
    </row>
    <row r="94" spans="1:11" x14ac:dyDescent="0.25">
      <c r="A94" s="592" t="s">
        <v>31</v>
      </c>
      <c r="B94" s="580" t="s">
        <v>14</v>
      </c>
      <c r="C94" s="564" t="s">
        <v>39</v>
      </c>
      <c r="D94" s="554" t="s">
        <v>9</v>
      </c>
      <c r="E94" s="554" t="s">
        <v>16</v>
      </c>
      <c r="F94" s="554" t="s">
        <v>10</v>
      </c>
      <c r="G94" s="572" t="s">
        <v>38</v>
      </c>
      <c r="H94" s="564" t="s">
        <v>40</v>
      </c>
      <c r="I94" s="584"/>
      <c r="J94" s="580" t="s">
        <v>18</v>
      </c>
      <c r="K94" s="564" t="s">
        <v>20</v>
      </c>
    </row>
    <row r="95" spans="1:11" ht="15.75" thickBot="1" x14ac:dyDescent="0.3">
      <c r="A95" s="593"/>
      <c r="B95" s="581"/>
      <c r="C95" s="565"/>
      <c r="D95" s="555"/>
      <c r="E95" s="555"/>
      <c r="F95" s="555"/>
      <c r="G95" s="573"/>
      <c r="H95" s="565"/>
      <c r="I95" s="585"/>
      <c r="J95" s="581"/>
      <c r="K95" s="565"/>
    </row>
    <row r="96" spans="1:11" x14ac:dyDescent="0.25">
      <c r="B96" s="140" t="s">
        <v>35</v>
      </c>
      <c r="C96" s="129">
        <f>H93</f>
        <v>0</v>
      </c>
      <c r="D96" s="129">
        <v>0</v>
      </c>
      <c r="E96" s="129">
        <v>0</v>
      </c>
      <c r="F96" s="129">
        <v>0</v>
      </c>
      <c r="G96" s="129">
        <v>0</v>
      </c>
      <c r="H96" s="163">
        <f>C96+D96+E96-F96-G96</f>
        <v>0</v>
      </c>
      <c r="J96" s="100"/>
      <c r="K96" s="129"/>
    </row>
    <row r="97" spans="1:11" s="138" customFormat="1" x14ac:dyDescent="0.25">
      <c r="A97" s="130"/>
      <c r="C97" s="139">
        <v>0</v>
      </c>
      <c r="D97" s="139">
        <v>0</v>
      </c>
      <c r="E97" s="139">
        <v>0</v>
      </c>
      <c r="F97" s="139">
        <v>0</v>
      </c>
      <c r="G97" s="129">
        <v>0</v>
      </c>
      <c r="H97" s="163">
        <f t="shared" ref="H97:H108" si="6">C97+D97+E97-F97-G97</f>
        <v>0</v>
      </c>
    </row>
    <row r="98" spans="1:11" s="138" customFormat="1" x14ac:dyDescent="0.25">
      <c r="A98" s="130"/>
      <c r="C98" s="139">
        <v>0</v>
      </c>
      <c r="D98" s="139">
        <v>0</v>
      </c>
      <c r="E98" s="139">
        <v>0</v>
      </c>
      <c r="F98" s="139">
        <v>0</v>
      </c>
      <c r="G98" s="129">
        <v>0</v>
      </c>
      <c r="H98" s="163">
        <f t="shared" si="6"/>
        <v>0</v>
      </c>
    </row>
    <row r="99" spans="1:11" s="138" customFormat="1" x14ac:dyDescent="0.25">
      <c r="A99" s="130"/>
      <c r="C99" s="139">
        <v>0</v>
      </c>
      <c r="D99" s="139">
        <v>0</v>
      </c>
      <c r="E99" s="139">
        <v>0</v>
      </c>
      <c r="F99" s="139">
        <v>0</v>
      </c>
      <c r="G99" s="129">
        <v>0</v>
      </c>
      <c r="H99" s="163">
        <f t="shared" si="6"/>
        <v>0</v>
      </c>
    </row>
    <row r="100" spans="1:11" x14ac:dyDescent="0.25">
      <c r="C100" s="139">
        <v>0</v>
      </c>
      <c r="D100" s="139">
        <v>0</v>
      </c>
      <c r="E100" s="139">
        <v>0</v>
      </c>
      <c r="F100" s="139">
        <v>0</v>
      </c>
      <c r="G100" s="129">
        <v>0</v>
      </c>
      <c r="H100" s="163">
        <f t="shared" si="6"/>
        <v>0</v>
      </c>
      <c r="J100" s="138"/>
      <c r="K100" s="129"/>
    </row>
    <row r="101" spans="1:11" s="138" customFormat="1" x14ac:dyDescent="0.25">
      <c r="A101" s="130"/>
      <c r="C101" s="139">
        <v>0</v>
      </c>
      <c r="D101" s="139">
        <v>0</v>
      </c>
      <c r="E101" s="139">
        <v>0</v>
      </c>
      <c r="F101" s="139">
        <v>0</v>
      </c>
      <c r="G101" s="129">
        <v>0</v>
      </c>
      <c r="H101" s="163">
        <f t="shared" si="6"/>
        <v>0</v>
      </c>
    </row>
    <row r="102" spans="1:11" s="138" customFormat="1" x14ac:dyDescent="0.25">
      <c r="A102" s="130"/>
      <c r="C102" s="139">
        <v>0</v>
      </c>
      <c r="D102" s="139">
        <v>0</v>
      </c>
      <c r="E102" s="139">
        <v>0</v>
      </c>
      <c r="F102" s="139">
        <v>0</v>
      </c>
      <c r="G102" s="129">
        <v>0</v>
      </c>
      <c r="H102" s="163">
        <f t="shared" si="6"/>
        <v>0</v>
      </c>
    </row>
    <row r="103" spans="1:11" s="138" customFormat="1" x14ac:dyDescent="0.25">
      <c r="A103" s="130"/>
      <c r="C103" s="139">
        <v>0</v>
      </c>
      <c r="D103" s="139">
        <v>0</v>
      </c>
      <c r="E103" s="139">
        <v>0</v>
      </c>
      <c r="F103" s="139">
        <v>0</v>
      </c>
      <c r="G103" s="129">
        <v>0</v>
      </c>
      <c r="H103" s="163">
        <f t="shared" si="6"/>
        <v>0</v>
      </c>
    </row>
    <row r="104" spans="1:11" s="138" customFormat="1" x14ac:dyDescent="0.25">
      <c r="A104" s="130"/>
      <c r="C104" s="139">
        <v>0</v>
      </c>
      <c r="D104" s="139">
        <v>0</v>
      </c>
      <c r="E104" s="139">
        <v>0</v>
      </c>
      <c r="F104" s="139">
        <v>0</v>
      </c>
      <c r="G104" s="129">
        <v>0</v>
      </c>
      <c r="H104" s="163">
        <f t="shared" si="6"/>
        <v>0</v>
      </c>
    </row>
    <row r="105" spans="1:11" s="138" customFormat="1" x14ac:dyDescent="0.25">
      <c r="A105" s="130"/>
      <c r="C105" s="139">
        <v>0</v>
      </c>
      <c r="D105" s="139">
        <v>0</v>
      </c>
      <c r="E105" s="139">
        <v>0</v>
      </c>
      <c r="F105" s="139">
        <v>0</v>
      </c>
      <c r="G105" s="129">
        <v>0</v>
      </c>
      <c r="H105" s="163">
        <f t="shared" si="6"/>
        <v>0</v>
      </c>
    </row>
    <row r="106" spans="1:11" s="138" customFormat="1" x14ac:dyDescent="0.25">
      <c r="A106" s="130"/>
      <c r="C106" s="139">
        <v>0</v>
      </c>
      <c r="D106" s="139">
        <v>0</v>
      </c>
      <c r="E106" s="139">
        <v>0</v>
      </c>
      <c r="F106" s="139">
        <v>0</v>
      </c>
      <c r="G106" s="129">
        <v>0</v>
      </c>
      <c r="H106" s="163">
        <f t="shared" si="6"/>
        <v>0</v>
      </c>
    </row>
    <row r="107" spans="1:11" s="138" customFormat="1" x14ac:dyDescent="0.25">
      <c r="A107" s="130"/>
      <c r="C107" s="139">
        <v>0</v>
      </c>
      <c r="D107" s="139">
        <v>0</v>
      </c>
      <c r="E107" s="139">
        <v>0</v>
      </c>
      <c r="F107" s="139">
        <v>0</v>
      </c>
      <c r="G107" s="129">
        <v>0</v>
      </c>
      <c r="H107" s="163">
        <f t="shared" si="6"/>
        <v>0</v>
      </c>
    </row>
    <row r="108" spans="1:11" s="138" customFormat="1" x14ac:dyDescent="0.25">
      <c r="A108" s="130"/>
      <c r="C108" s="139">
        <v>0</v>
      </c>
      <c r="D108" s="139">
        <v>0</v>
      </c>
      <c r="E108" s="139">
        <v>0</v>
      </c>
      <c r="F108" s="139">
        <v>0</v>
      </c>
      <c r="G108" s="129">
        <v>0</v>
      </c>
      <c r="H108" s="163">
        <f t="shared" si="6"/>
        <v>0</v>
      </c>
    </row>
    <row r="109" spans="1:11" s="138" customFormat="1" x14ac:dyDescent="0.25">
      <c r="A109" s="130"/>
      <c r="C109" s="139">
        <v>0</v>
      </c>
      <c r="D109" s="139">
        <v>0</v>
      </c>
      <c r="E109" s="139">
        <v>0</v>
      </c>
      <c r="F109" s="139">
        <v>0</v>
      </c>
      <c r="G109" s="129">
        <v>0</v>
      </c>
      <c r="H109" s="163">
        <f t="shared" ref="H109:H114" si="7">C109+D109+E109-F109-G109</f>
        <v>0</v>
      </c>
    </row>
    <row r="110" spans="1:11" s="138" customFormat="1" x14ac:dyDescent="0.25">
      <c r="A110" s="130"/>
      <c r="C110" s="139">
        <v>0</v>
      </c>
      <c r="D110" s="139">
        <v>0</v>
      </c>
      <c r="E110" s="139">
        <v>0</v>
      </c>
      <c r="F110" s="139">
        <v>0</v>
      </c>
      <c r="G110" s="129">
        <v>0</v>
      </c>
      <c r="H110" s="163">
        <f t="shared" si="7"/>
        <v>0</v>
      </c>
    </row>
    <row r="111" spans="1:11" s="138" customFormat="1" x14ac:dyDescent="0.25">
      <c r="A111" s="130"/>
      <c r="C111" s="139">
        <v>0</v>
      </c>
      <c r="D111" s="139">
        <v>0</v>
      </c>
      <c r="E111" s="139">
        <v>0</v>
      </c>
      <c r="F111" s="139">
        <v>0</v>
      </c>
      <c r="G111" s="129">
        <v>0</v>
      </c>
      <c r="H111" s="163">
        <f t="shared" si="7"/>
        <v>0</v>
      </c>
    </row>
    <row r="112" spans="1:11" s="138" customFormat="1" x14ac:dyDescent="0.25">
      <c r="A112" s="130"/>
      <c r="C112" s="139">
        <v>0</v>
      </c>
      <c r="D112" s="139">
        <v>0</v>
      </c>
      <c r="E112" s="139">
        <v>0</v>
      </c>
      <c r="F112" s="139">
        <v>0</v>
      </c>
      <c r="G112" s="129">
        <v>0</v>
      </c>
      <c r="H112" s="163">
        <f t="shared" si="7"/>
        <v>0</v>
      </c>
    </row>
    <row r="113" spans="1:8" s="138" customFormat="1" x14ac:dyDescent="0.25">
      <c r="A113" s="130"/>
      <c r="C113" s="139">
        <v>0</v>
      </c>
      <c r="D113" s="139">
        <v>0</v>
      </c>
      <c r="E113" s="139">
        <v>0</v>
      </c>
      <c r="F113" s="139">
        <v>0</v>
      </c>
      <c r="G113" s="129">
        <v>0</v>
      </c>
      <c r="H113" s="163">
        <f t="shared" si="7"/>
        <v>0</v>
      </c>
    </row>
    <row r="114" spans="1:8" s="138" customFormat="1" x14ac:dyDescent="0.25">
      <c r="A114" s="130"/>
      <c r="C114" s="139">
        <v>0</v>
      </c>
      <c r="D114" s="139">
        <v>0</v>
      </c>
      <c r="E114" s="139">
        <v>0</v>
      </c>
      <c r="F114" s="139">
        <v>0</v>
      </c>
      <c r="G114" s="129">
        <v>0</v>
      </c>
      <c r="H114" s="163">
        <f t="shared" si="7"/>
        <v>0</v>
      </c>
    </row>
    <row r="115" spans="1:8" s="138" customFormat="1" x14ac:dyDescent="0.25">
      <c r="A115" s="130"/>
      <c r="C115" s="139">
        <v>0</v>
      </c>
      <c r="D115" s="139">
        <v>0</v>
      </c>
      <c r="E115" s="139">
        <v>0</v>
      </c>
      <c r="F115" s="139">
        <v>0</v>
      </c>
      <c r="G115" s="129">
        <v>0</v>
      </c>
      <c r="H115" s="163">
        <f t="shared" ref="H115:H130" si="8">C115+D115+E115-F115-G115</f>
        <v>0</v>
      </c>
    </row>
    <row r="116" spans="1:8" s="138" customFormat="1" x14ac:dyDescent="0.25">
      <c r="A116" s="130"/>
      <c r="C116" s="139">
        <v>0</v>
      </c>
      <c r="D116" s="139">
        <v>0</v>
      </c>
      <c r="E116" s="139">
        <v>0</v>
      </c>
      <c r="F116" s="139">
        <v>0</v>
      </c>
      <c r="G116" s="129">
        <v>0</v>
      </c>
      <c r="H116" s="163">
        <f t="shared" si="8"/>
        <v>0</v>
      </c>
    </row>
    <row r="117" spans="1:8" s="138" customFormat="1" x14ac:dyDescent="0.25">
      <c r="A117" s="130"/>
      <c r="C117" s="139">
        <v>0</v>
      </c>
      <c r="D117" s="139">
        <v>0</v>
      </c>
      <c r="E117" s="139">
        <v>0</v>
      </c>
      <c r="F117" s="139">
        <v>0</v>
      </c>
      <c r="G117" s="129">
        <v>0</v>
      </c>
      <c r="H117" s="163">
        <f t="shared" si="8"/>
        <v>0</v>
      </c>
    </row>
    <row r="118" spans="1:8" s="138" customFormat="1" x14ac:dyDescent="0.25">
      <c r="A118" s="130"/>
      <c r="C118" s="139">
        <v>0</v>
      </c>
      <c r="D118" s="139">
        <v>0</v>
      </c>
      <c r="E118" s="139">
        <v>0</v>
      </c>
      <c r="F118" s="139">
        <v>0</v>
      </c>
      <c r="G118" s="129">
        <v>0</v>
      </c>
      <c r="H118" s="163">
        <f t="shared" si="8"/>
        <v>0</v>
      </c>
    </row>
    <row r="119" spans="1:8" s="138" customFormat="1" x14ac:dyDescent="0.25">
      <c r="A119" s="130"/>
      <c r="C119" s="139">
        <v>0</v>
      </c>
      <c r="D119" s="139">
        <v>0</v>
      </c>
      <c r="E119" s="139">
        <v>0</v>
      </c>
      <c r="F119" s="139">
        <v>0</v>
      </c>
      <c r="G119" s="129">
        <v>0</v>
      </c>
      <c r="H119" s="163">
        <f t="shared" si="8"/>
        <v>0</v>
      </c>
    </row>
    <row r="120" spans="1:8" s="138" customFormat="1" x14ac:dyDescent="0.25">
      <c r="A120" s="130"/>
      <c r="C120" s="139">
        <v>0</v>
      </c>
      <c r="D120" s="139">
        <v>0</v>
      </c>
      <c r="E120" s="139">
        <v>0</v>
      </c>
      <c r="F120" s="139">
        <v>0</v>
      </c>
      <c r="G120" s="129">
        <v>0</v>
      </c>
      <c r="H120" s="163">
        <f t="shared" si="8"/>
        <v>0</v>
      </c>
    </row>
    <row r="121" spans="1:8" s="138" customFormat="1" x14ac:dyDescent="0.25">
      <c r="A121" s="130"/>
      <c r="C121" s="139">
        <v>0</v>
      </c>
      <c r="D121" s="139">
        <v>0</v>
      </c>
      <c r="E121" s="139">
        <v>0</v>
      </c>
      <c r="F121" s="139">
        <v>0</v>
      </c>
      <c r="G121" s="129">
        <v>0</v>
      </c>
      <c r="H121" s="163">
        <f t="shared" si="8"/>
        <v>0</v>
      </c>
    </row>
    <row r="122" spans="1:8" s="138" customFormat="1" x14ac:dyDescent="0.25">
      <c r="A122" s="130"/>
      <c r="C122" s="139">
        <v>0</v>
      </c>
      <c r="D122" s="139">
        <v>0</v>
      </c>
      <c r="E122" s="139">
        <v>0</v>
      </c>
      <c r="F122" s="139">
        <v>0</v>
      </c>
      <c r="G122" s="129">
        <v>0</v>
      </c>
      <c r="H122" s="163">
        <f t="shared" si="8"/>
        <v>0</v>
      </c>
    </row>
    <row r="123" spans="1:8" s="138" customFormat="1" x14ac:dyDescent="0.25">
      <c r="A123" s="130"/>
      <c r="C123" s="139">
        <v>0</v>
      </c>
      <c r="D123" s="139">
        <v>0</v>
      </c>
      <c r="E123" s="139">
        <v>0</v>
      </c>
      <c r="F123" s="139">
        <v>0</v>
      </c>
      <c r="G123" s="129">
        <v>0</v>
      </c>
      <c r="H123" s="163">
        <f t="shared" si="8"/>
        <v>0</v>
      </c>
    </row>
    <row r="124" spans="1:8" s="138" customFormat="1" x14ac:dyDescent="0.25">
      <c r="A124" s="130"/>
      <c r="C124" s="139">
        <v>0</v>
      </c>
      <c r="D124" s="139">
        <v>0</v>
      </c>
      <c r="E124" s="139">
        <v>0</v>
      </c>
      <c r="F124" s="139">
        <v>0</v>
      </c>
      <c r="G124" s="129">
        <v>0</v>
      </c>
      <c r="H124" s="163">
        <f t="shared" si="8"/>
        <v>0</v>
      </c>
    </row>
    <row r="125" spans="1:8" s="138" customFormat="1" x14ac:dyDescent="0.25">
      <c r="A125" s="130"/>
      <c r="C125" s="139">
        <v>0</v>
      </c>
      <c r="D125" s="139">
        <v>0</v>
      </c>
      <c r="E125" s="139">
        <v>0</v>
      </c>
      <c r="F125" s="139">
        <v>0</v>
      </c>
      <c r="G125" s="129">
        <v>0</v>
      </c>
      <c r="H125" s="163">
        <f t="shared" si="8"/>
        <v>0</v>
      </c>
    </row>
    <row r="126" spans="1:8" s="138" customFormat="1" x14ac:dyDescent="0.25">
      <c r="A126" s="130"/>
      <c r="C126" s="139">
        <v>0</v>
      </c>
      <c r="D126" s="139">
        <v>0</v>
      </c>
      <c r="E126" s="139">
        <v>0</v>
      </c>
      <c r="F126" s="139">
        <v>0</v>
      </c>
      <c r="G126" s="129">
        <v>0</v>
      </c>
      <c r="H126" s="163">
        <f t="shared" si="8"/>
        <v>0</v>
      </c>
    </row>
    <row r="127" spans="1:8" s="138" customFormat="1" x14ac:dyDescent="0.25">
      <c r="A127" s="130"/>
      <c r="C127" s="139">
        <v>0</v>
      </c>
      <c r="D127" s="139">
        <v>0</v>
      </c>
      <c r="E127" s="139">
        <v>0</v>
      </c>
      <c r="F127" s="139">
        <v>0</v>
      </c>
      <c r="G127" s="129">
        <v>0</v>
      </c>
      <c r="H127" s="163">
        <f t="shared" si="8"/>
        <v>0</v>
      </c>
    </row>
    <row r="128" spans="1:8" s="138" customFormat="1" x14ac:dyDescent="0.25">
      <c r="A128" s="130"/>
      <c r="C128" s="139">
        <v>0</v>
      </c>
      <c r="D128" s="139">
        <v>0</v>
      </c>
      <c r="E128" s="139">
        <v>0</v>
      </c>
      <c r="F128" s="139">
        <v>0</v>
      </c>
      <c r="G128" s="129">
        <v>0</v>
      </c>
      <c r="H128" s="163">
        <f t="shared" si="8"/>
        <v>0</v>
      </c>
    </row>
    <row r="129" spans="1:11" x14ac:dyDescent="0.25">
      <c r="A129" s="130"/>
      <c r="B129" s="138"/>
      <c r="C129" s="139">
        <v>0</v>
      </c>
      <c r="D129" s="139">
        <v>0</v>
      </c>
      <c r="E129" s="139">
        <v>0</v>
      </c>
      <c r="F129" s="139">
        <v>0</v>
      </c>
      <c r="G129" s="129">
        <v>0</v>
      </c>
      <c r="H129" s="163">
        <f t="shared" si="8"/>
        <v>0</v>
      </c>
      <c r="J129" s="138"/>
      <c r="K129" s="129"/>
    </row>
    <row r="130" spans="1:11" x14ac:dyDescent="0.25">
      <c r="A130" s="130"/>
      <c r="B130" s="138"/>
      <c r="C130" s="139">
        <v>0</v>
      </c>
      <c r="D130" s="139">
        <v>0</v>
      </c>
      <c r="E130" s="139">
        <v>0</v>
      </c>
      <c r="F130" s="139">
        <v>0</v>
      </c>
      <c r="G130" s="129">
        <v>0</v>
      </c>
      <c r="H130" s="163">
        <f t="shared" si="8"/>
        <v>0</v>
      </c>
      <c r="J130" s="138"/>
      <c r="K130" s="129"/>
    </row>
    <row r="131" spans="1:11" x14ac:dyDescent="0.25">
      <c r="A131" s="130"/>
      <c r="B131" s="138"/>
      <c r="C131" s="139">
        <v>0</v>
      </c>
      <c r="D131" s="139">
        <v>0</v>
      </c>
      <c r="E131" s="139">
        <v>0</v>
      </c>
      <c r="F131" s="139">
        <v>0</v>
      </c>
      <c r="G131" s="129">
        <v>0</v>
      </c>
      <c r="H131" s="163">
        <f t="shared" ref="H131:H135" si="9">C131+D131+E131-F131-G131</f>
        <v>0</v>
      </c>
      <c r="J131" s="138"/>
      <c r="K131" s="129"/>
    </row>
    <row r="132" spans="1:11" x14ac:dyDescent="0.25">
      <c r="A132" s="130"/>
      <c r="B132" s="138"/>
      <c r="C132" s="139">
        <v>0</v>
      </c>
      <c r="D132" s="139">
        <v>0</v>
      </c>
      <c r="E132" s="139">
        <v>0</v>
      </c>
      <c r="F132" s="139">
        <v>0</v>
      </c>
      <c r="G132" s="129">
        <v>0</v>
      </c>
      <c r="H132" s="163">
        <f t="shared" si="9"/>
        <v>0</v>
      </c>
      <c r="J132" s="138"/>
      <c r="K132" s="129"/>
    </row>
    <row r="133" spans="1:11" x14ac:dyDescent="0.25">
      <c r="A133" s="130"/>
      <c r="B133" s="138"/>
      <c r="C133" s="139">
        <v>0</v>
      </c>
      <c r="D133" s="139">
        <v>0</v>
      </c>
      <c r="E133" s="139">
        <v>0</v>
      </c>
      <c r="F133" s="139">
        <v>0</v>
      </c>
      <c r="G133" s="129">
        <v>0</v>
      </c>
      <c r="H133" s="163">
        <f t="shared" si="9"/>
        <v>0</v>
      </c>
      <c r="J133" s="138"/>
      <c r="K133" s="129"/>
    </row>
    <row r="134" spans="1:11" x14ac:dyDescent="0.25">
      <c r="A134" s="130"/>
      <c r="B134" s="138"/>
      <c r="C134" s="139">
        <v>0</v>
      </c>
      <c r="D134" s="139">
        <v>0</v>
      </c>
      <c r="E134" s="139">
        <v>0</v>
      </c>
      <c r="F134" s="139">
        <v>0</v>
      </c>
      <c r="G134" s="129">
        <v>0</v>
      </c>
      <c r="H134" s="163">
        <f t="shared" si="9"/>
        <v>0</v>
      </c>
      <c r="J134" s="138"/>
      <c r="K134" s="129"/>
    </row>
    <row r="135" spans="1:11" x14ac:dyDescent="0.25">
      <c r="A135" s="130"/>
      <c r="B135" s="138"/>
      <c r="C135" s="139">
        <v>0</v>
      </c>
      <c r="D135" s="139">
        <v>0</v>
      </c>
      <c r="E135" s="139">
        <v>0</v>
      </c>
      <c r="F135" s="139">
        <v>0</v>
      </c>
      <c r="G135" s="129">
        <v>0</v>
      </c>
      <c r="H135" s="163">
        <f t="shared" si="9"/>
        <v>0</v>
      </c>
      <c r="J135" s="138"/>
      <c r="K135" s="129"/>
    </row>
    <row r="136" spans="1:11" ht="15.75" thickBot="1" x14ac:dyDescent="0.3">
      <c r="A136" s="131" t="s">
        <v>27</v>
      </c>
      <c r="B136" s="132"/>
      <c r="C136" s="133">
        <f>SUM(C96:C135)</f>
        <v>0</v>
      </c>
      <c r="D136" s="133">
        <f>SUM(D96:D135)</f>
        <v>0</v>
      </c>
      <c r="E136" s="133">
        <f>SUM(E96:E135)</f>
        <v>0</v>
      </c>
      <c r="F136" s="133">
        <f>SUM(F96:F135)</f>
        <v>0</v>
      </c>
      <c r="G136" s="133">
        <f>SUM(G96:G135)</f>
        <v>0</v>
      </c>
      <c r="H136" s="133">
        <f>C136+D136+E136-F136-G136</f>
        <v>0</v>
      </c>
      <c r="J136" s="141"/>
      <c r="K136" s="129"/>
    </row>
    <row r="137" spans="1:11" x14ac:dyDescent="0.25">
      <c r="A137" s="566" t="s">
        <v>32</v>
      </c>
      <c r="B137" s="562" t="s">
        <v>14</v>
      </c>
      <c r="C137" s="558" t="s">
        <v>39</v>
      </c>
      <c r="D137" s="568" t="s">
        <v>9</v>
      </c>
      <c r="E137" s="568" t="s">
        <v>16</v>
      </c>
      <c r="F137" s="568" t="s">
        <v>10</v>
      </c>
      <c r="G137" s="556" t="s">
        <v>38</v>
      </c>
      <c r="H137" s="558" t="s">
        <v>40</v>
      </c>
      <c r="I137" s="560"/>
      <c r="J137" s="562" t="s">
        <v>18</v>
      </c>
      <c r="K137" s="558" t="s">
        <v>20</v>
      </c>
    </row>
    <row r="138" spans="1:11" ht="15.75" thickBot="1" x14ac:dyDescent="0.3">
      <c r="A138" s="567"/>
      <c r="B138" s="563"/>
      <c r="C138" s="559"/>
      <c r="D138" s="569"/>
      <c r="E138" s="569"/>
      <c r="F138" s="569"/>
      <c r="G138" s="557"/>
      <c r="H138" s="559"/>
      <c r="I138" s="561"/>
      <c r="J138" s="563"/>
      <c r="K138" s="559"/>
    </row>
    <row r="139" spans="1:11" x14ac:dyDescent="0.25">
      <c r="B139" s="140" t="s">
        <v>35</v>
      </c>
      <c r="C139" s="129">
        <f>H136</f>
        <v>0</v>
      </c>
      <c r="D139" s="129">
        <v>0</v>
      </c>
      <c r="E139" s="129">
        <v>0</v>
      </c>
      <c r="F139" s="129">
        <v>0</v>
      </c>
      <c r="G139" s="129">
        <v>0</v>
      </c>
      <c r="H139" s="164">
        <f>C139+D139+E139-F139</f>
        <v>0</v>
      </c>
      <c r="J139" s="100"/>
      <c r="K139" s="129"/>
    </row>
    <row r="140" spans="1:11" s="138" customFormat="1" x14ac:dyDescent="0.25">
      <c r="A140" s="130"/>
      <c r="C140" s="139">
        <v>0</v>
      </c>
      <c r="D140" s="139">
        <v>0</v>
      </c>
      <c r="E140" s="139">
        <v>0</v>
      </c>
      <c r="F140" s="139">
        <v>0</v>
      </c>
      <c r="G140" s="139">
        <v>0</v>
      </c>
      <c r="H140" s="165">
        <f t="shared" ref="H140:H152" si="10">H139+C140+D140+E140-F140</f>
        <v>0</v>
      </c>
    </row>
    <row r="141" spans="1:11" s="138" customFormat="1" x14ac:dyDescent="0.25">
      <c r="A141" s="130"/>
      <c r="C141" s="139">
        <v>0</v>
      </c>
      <c r="D141" s="139">
        <v>0</v>
      </c>
      <c r="E141" s="139">
        <v>0</v>
      </c>
      <c r="F141" s="139">
        <v>0</v>
      </c>
      <c r="G141" s="139">
        <v>0</v>
      </c>
      <c r="H141" s="165">
        <f t="shared" si="10"/>
        <v>0</v>
      </c>
    </row>
    <row r="142" spans="1:11" s="138" customFormat="1" x14ac:dyDescent="0.25">
      <c r="A142" s="130"/>
      <c r="C142" s="139">
        <v>0</v>
      </c>
      <c r="D142" s="139">
        <v>0</v>
      </c>
      <c r="E142" s="139">
        <v>0</v>
      </c>
      <c r="F142" s="139">
        <v>0</v>
      </c>
      <c r="G142" s="139">
        <v>0</v>
      </c>
      <c r="H142" s="165">
        <f t="shared" si="10"/>
        <v>0</v>
      </c>
    </row>
    <row r="143" spans="1:11" s="138" customFormat="1" x14ac:dyDescent="0.25">
      <c r="A143" s="130"/>
      <c r="C143" s="139">
        <v>0</v>
      </c>
      <c r="D143" s="139">
        <v>0</v>
      </c>
      <c r="E143" s="139">
        <v>0</v>
      </c>
      <c r="F143" s="139">
        <v>0</v>
      </c>
      <c r="G143" s="139">
        <v>0</v>
      </c>
      <c r="H143" s="165">
        <f t="shared" si="10"/>
        <v>0</v>
      </c>
    </row>
    <row r="144" spans="1:11" s="138" customFormat="1" x14ac:dyDescent="0.25">
      <c r="A144" s="130"/>
      <c r="C144" s="139">
        <v>0</v>
      </c>
      <c r="D144" s="139">
        <v>0</v>
      </c>
      <c r="E144" s="139">
        <v>0</v>
      </c>
      <c r="F144" s="139">
        <v>0</v>
      </c>
      <c r="G144" s="139">
        <v>0</v>
      </c>
      <c r="H144" s="165">
        <f t="shared" si="10"/>
        <v>0</v>
      </c>
    </row>
    <row r="145" spans="1:8" s="138" customFormat="1" x14ac:dyDescent="0.25">
      <c r="A145" s="130"/>
      <c r="C145" s="139">
        <v>0</v>
      </c>
      <c r="D145" s="139">
        <v>0</v>
      </c>
      <c r="E145" s="139">
        <v>0</v>
      </c>
      <c r="F145" s="139">
        <v>0</v>
      </c>
      <c r="G145" s="139">
        <v>0</v>
      </c>
      <c r="H145" s="165">
        <f t="shared" si="10"/>
        <v>0</v>
      </c>
    </row>
    <row r="146" spans="1:8" s="138" customFormat="1" x14ac:dyDescent="0.25">
      <c r="A146" s="130"/>
      <c r="C146" s="139">
        <v>0</v>
      </c>
      <c r="D146" s="139">
        <v>0</v>
      </c>
      <c r="E146" s="139">
        <v>0</v>
      </c>
      <c r="F146" s="139">
        <v>0</v>
      </c>
      <c r="G146" s="139">
        <v>0</v>
      </c>
      <c r="H146" s="165">
        <f t="shared" si="10"/>
        <v>0</v>
      </c>
    </row>
    <row r="147" spans="1:8" s="138" customFormat="1" x14ac:dyDescent="0.25">
      <c r="A147" s="130"/>
      <c r="C147" s="139">
        <v>0</v>
      </c>
      <c r="D147" s="139">
        <v>0</v>
      </c>
      <c r="E147" s="139">
        <v>0</v>
      </c>
      <c r="F147" s="139">
        <v>0</v>
      </c>
      <c r="G147" s="139">
        <v>0</v>
      </c>
      <c r="H147" s="165">
        <f t="shared" si="10"/>
        <v>0</v>
      </c>
    </row>
    <row r="148" spans="1:8" s="138" customFormat="1" x14ac:dyDescent="0.25">
      <c r="A148" s="130"/>
      <c r="C148" s="139">
        <v>0</v>
      </c>
      <c r="D148" s="139">
        <v>0</v>
      </c>
      <c r="E148" s="139">
        <v>0</v>
      </c>
      <c r="F148" s="139">
        <v>0</v>
      </c>
      <c r="G148" s="139">
        <v>0</v>
      </c>
      <c r="H148" s="165">
        <f t="shared" si="10"/>
        <v>0</v>
      </c>
    </row>
    <row r="149" spans="1:8" s="138" customFormat="1" x14ac:dyDescent="0.25">
      <c r="A149" s="130"/>
      <c r="C149" s="139">
        <v>0</v>
      </c>
      <c r="D149" s="139">
        <v>0</v>
      </c>
      <c r="E149" s="139">
        <v>0</v>
      </c>
      <c r="F149" s="139">
        <v>0</v>
      </c>
      <c r="G149" s="139">
        <v>0</v>
      </c>
      <c r="H149" s="165">
        <f t="shared" si="10"/>
        <v>0</v>
      </c>
    </row>
    <row r="150" spans="1:8" s="138" customFormat="1" x14ac:dyDescent="0.25">
      <c r="A150" s="130"/>
      <c r="C150" s="139">
        <v>0</v>
      </c>
      <c r="D150" s="139">
        <v>0</v>
      </c>
      <c r="E150" s="139">
        <v>0</v>
      </c>
      <c r="F150" s="139">
        <v>0</v>
      </c>
      <c r="G150" s="139">
        <v>0</v>
      </c>
      <c r="H150" s="165">
        <f t="shared" si="10"/>
        <v>0</v>
      </c>
    </row>
    <row r="151" spans="1:8" s="138" customFormat="1" x14ac:dyDescent="0.25">
      <c r="A151" s="130"/>
      <c r="C151" s="139">
        <v>0</v>
      </c>
      <c r="D151" s="139">
        <v>0</v>
      </c>
      <c r="E151" s="139">
        <v>0</v>
      </c>
      <c r="F151" s="139">
        <v>0</v>
      </c>
      <c r="G151" s="139">
        <v>0</v>
      </c>
      <c r="H151" s="165">
        <f t="shared" si="10"/>
        <v>0</v>
      </c>
    </row>
    <row r="152" spans="1:8" s="138" customFormat="1" x14ac:dyDescent="0.25">
      <c r="A152" s="130"/>
      <c r="C152" s="139">
        <v>0</v>
      </c>
      <c r="D152" s="139">
        <v>0</v>
      </c>
      <c r="E152" s="139">
        <v>0</v>
      </c>
      <c r="F152" s="139">
        <v>0</v>
      </c>
      <c r="G152" s="139">
        <v>0</v>
      </c>
      <c r="H152" s="165">
        <f t="shared" si="10"/>
        <v>0</v>
      </c>
    </row>
    <row r="153" spans="1:8" s="138" customFormat="1" x14ac:dyDescent="0.25">
      <c r="A153" s="130"/>
      <c r="C153" s="139">
        <v>0</v>
      </c>
      <c r="D153" s="139">
        <v>0</v>
      </c>
      <c r="E153" s="139">
        <v>0</v>
      </c>
      <c r="F153" s="139">
        <v>0</v>
      </c>
      <c r="G153" s="139">
        <v>0</v>
      </c>
      <c r="H153" s="165">
        <f t="shared" ref="H153:H160" si="11">H152+C153+D153+E153-F153</f>
        <v>0</v>
      </c>
    </row>
    <row r="154" spans="1:8" s="138" customFormat="1" x14ac:dyDescent="0.25">
      <c r="A154" s="130"/>
      <c r="C154" s="139">
        <v>0</v>
      </c>
      <c r="D154" s="139">
        <v>0</v>
      </c>
      <c r="E154" s="139">
        <v>0</v>
      </c>
      <c r="F154" s="139">
        <v>0</v>
      </c>
      <c r="G154" s="139">
        <v>0</v>
      </c>
      <c r="H154" s="165">
        <f t="shared" si="11"/>
        <v>0</v>
      </c>
    </row>
    <row r="155" spans="1:8" s="138" customFormat="1" x14ac:dyDescent="0.25">
      <c r="A155" s="130"/>
      <c r="C155" s="139">
        <v>0</v>
      </c>
      <c r="D155" s="139">
        <v>0</v>
      </c>
      <c r="E155" s="139">
        <v>0</v>
      </c>
      <c r="F155" s="139">
        <v>0</v>
      </c>
      <c r="G155" s="139">
        <v>0</v>
      </c>
      <c r="H155" s="165">
        <f t="shared" si="11"/>
        <v>0</v>
      </c>
    </row>
    <row r="156" spans="1:8" s="138" customFormat="1" x14ac:dyDescent="0.25">
      <c r="A156" s="130"/>
      <c r="C156" s="139">
        <v>0</v>
      </c>
      <c r="D156" s="139">
        <v>0</v>
      </c>
      <c r="E156" s="139">
        <v>0</v>
      </c>
      <c r="F156" s="139">
        <v>0</v>
      </c>
      <c r="G156" s="139">
        <v>0</v>
      </c>
      <c r="H156" s="165">
        <f t="shared" si="11"/>
        <v>0</v>
      </c>
    </row>
    <row r="157" spans="1:8" s="138" customFormat="1" x14ac:dyDescent="0.25">
      <c r="A157" s="130"/>
      <c r="C157" s="139">
        <v>0</v>
      </c>
      <c r="D157" s="139">
        <v>0</v>
      </c>
      <c r="E157" s="139">
        <v>0</v>
      </c>
      <c r="F157" s="139">
        <v>0</v>
      </c>
      <c r="G157" s="139">
        <v>0</v>
      </c>
      <c r="H157" s="165">
        <f t="shared" si="11"/>
        <v>0</v>
      </c>
    </row>
    <row r="158" spans="1:8" s="138" customFormat="1" x14ac:dyDescent="0.25">
      <c r="A158" s="130"/>
      <c r="C158" s="139">
        <v>0</v>
      </c>
      <c r="D158" s="139">
        <v>0</v>
      </c>
      <c r="E158" s="139">
        <v>0</v>
      </c>
      <c r="F158" s="139">
        <v>0</v>
      </c>
      <c r="G158" s="139">
        <v>0</v>
      </c>
      <c r="H158" s="165">
        <f t="shared" si="11"/>
        <v>0</v>
      </c>
    </row>
    <row r="159" spans="1:8" s="138" customFormat="1" x14ac:dyDescent="0.25">
      <c r="A159" s="130"/>
      <c r="C159" s="139">
        <v>0</v>
      </c>
      <c r="D159" s="139">
        <v>0</v>
      </c>
      <c r="E159" s="139">
        <v>0</v>
      </c>
      <c r="F159" s="139">
        <v>0</v>
      </c>
      <c r="G159" s="139">
        <v>0</v>
      </c>
      <c r="H159" s="165">
        <f t="shared" si="11"/>
        <v>0</v>
      </c>
    </row>
    <row r="160" spans="1:8" s="138" customFormat="1" x14ac:dyDescent="0.25">
      <c r="A160" s="130"/>
      <c r="C160" s="139">
        <v>0</v>
      </c>
      <c r="D160" s="139">
        <v>0</v>
      </c>
      <c r="E160" s="139">
        <v>0</v>
      </c>
      <c r="F160" s="139">
        <v>0</v>
      </c>
      <c r="G160" s="139">
        <v>0</v>
      </c>
      <c r="H160" s="165">
        <f t="shared" si="11"/>
        <v>0</v>
      </c>
    </row>
    <row r="161" spans="1:11" s="138" customFormat="1" x14ac:dyDescent="0.25">
      <c r="A161" s="130"/>
      <c r="C161" s="139">
        <v>0</v>
      </c>
      <c r="D161" s="139">
        <v>0</v>
      </c>
      <c r="E161" s="139">
        <v>0</v>
      </c>
      <c r="F161" s="139">
        <v>0</v>
      </c>
      <c r="G161" s="139">
        <v>0</v>
      </c>
      <c r="H161" s="165">
        <f t="shared" ref="H161:H172" si="12">H160+C161+D161+E161-F161</f>
        <v>0</v>
      </c>
    </row>
    <row r="162" spans="1:11" s="138" customFormat="1" x14ac:dyDescent="0.25">
      <c r="A162" s="130"/>
      <c r="C162" s="139">
        <v>0</v>
      </c>
      <c r="D162" s="139">
        <v>0</v>
      </c>
      <c r="E162" s="139">
        <v>0</v>
      </c>
      <c r="F162" s="139">
        <v>0</v>
      </c>
      <c r="G162" s="139">
        <v>0</v>
      </c>
      <c r="H162" s="165">
        <f t="shared" si="12"/>
        <v>0</v>
      </c>
    </row>
    <row r="163" spans="1:11" s="138" customFormat="1" x14ac:dyDescent="0.25">
      <c r="A163" s="130"/>
      <c r="C163" s="139">
        <v>0</v>
      </c>
      <c r="D163" s="139">
        <v>0</v>
      </c>
      <c r="E163" s="139">
        <v>0</v>
      </c>
      <c r="F163" s="139">
        <v>0</v>
      </c>
      <c r="G163" s="139">
        <v>0</v>
      </c>
      <c r="H163" s="165">
        <f t="shared" si="12"/>
        <v>0</v>
      </c>
    </row>
    <row r="164" spans="1:11" s="138" customFormat="1" x14ac:dyDescent="0.25">
      <c r="A164" s="130"/>
      <c r="C164" s="139">
        <v>0</v>
      </c>
      <c r="D164" s="139">
        <v>0</v>
      </c>
      <c r="E164" s="139">
        <v>0</v>
      </c>
      <c r="F164" s="139">
        <v>0</v>
      </c>
      <c r="G164" s="139">
        <v>0</v>
      </c>
      <c r="H164" s="165">
        <f t="shared" si="12"/>
        <v>0</v>
      </c>
    </row>
    <row r="165" spans="1:11" s="138" customFormat="1" x14ac:dyDescent="0.25">
      <c r="A165" s="130"/>
      <c r="C165" s="139">
        <v>0</v>
      </c>
      <c r="D165" s="139">
        <v>0</v>
      </c>
      <c r="E165" s="139">
        <v>0</v>
      </c>
      <c r="F165" s="139">
        <v>0</v>
      </c>
      <c r="G165" s="139">
        <v>0</v>
      </c>
      <c r="H165" s="165">
        <f t="shared" si="12"/>
        <v>0</v>
      </c>
    </row>
    <row r="166" spans="1:11" s="138" customFormat="1" x14ac:dyDescent="0.25">
      <c r="A166" s="130"/>
      <c r="C166" s="139">
        <v>0</v>
      </c>
      <c r="D166" s="139">
        <v>0</v>
      </c>
      <c r="E166" s="139">
        <v>0</v>
      </c>
      <c r="F166" s="139">
        <v>0</v>
      </c>
      <c r="G166" s="139">
        <v>0</v>
      </c>
      <c r="H166" s="165">
        <f t="shared" si="12"/>
        <v>0</v>
      </c>
    </row>
    <row r="167" spans="1:11" s="138" customFormat="1" x14ac:dyDescent="0.25">
      <c r="A167" s="130"/>
      <c r="C167" s="139">
        <v>0</v>
      </c>
      <c r="D167" s="139">
        <v>0</v>
      </c>
      <c r="E167" s="139">
        <v>0</v>
      </c>
      <c r="F167" s="139">
        <v>0</v>
      </c>
      <c r="G167" s="139">
        <v>0</v>
      </c>
      <c r="H167" s="165">
        <f t="shared" si="12"/>
        <v>0</v>
      </c>
    </row>
    <row r="168" spans="1:11" x14ac:dyDescent="0.25">
      <c r="B168" s="138"/>
      <c r="C168" s="139">
        <v>0</v>
      </c>
      <c r="D168" s="139">
        <v>0</v>
      </c>
      <c r="E168" s="139">
        <v>0</v>
      </c>
      <c r="F168" s="139">
        <v>0</v>
      </c>
      <c r="G168" s="139">
        <v>0</v>
      </c>
      <c r="H168" s="165">
        <f t="shared" si="12"/>
        <v>0</v>
      </c>
      <c r="J168" s="138"/>
      <c r="K168" s="129"/>
    </row>
    <row r="169" spans="1:11" s="138" customFormat="1" x14ac:dyDescent="0.25">
      <c r="A169" s="130"/>
      <c r="C169" s="139">
        <v>0</v>
      </c>
      <c r="D169" s="139">
        <v>0</v>
      </c>
      <c r="E169" s="139">
        <v>0</v>
      </c>
      <c r="F169" s="139">
        <v>0</v>
      </c>
      <c r="G169" s="139">
        <v>0</v>
      </c>
      <c r="H169" s="165">
        <f t="shared" si="12"/>
        <v>0</v>
      </c>
    </row>
    <row r="170" spans="1:11" s="138" customFormat="1" x14ac:dyDescent="0.25">
      <c r="A170" s="130"/>
      <c r="C170" s="139">
        <v>0</v>
      </c>
      <c r="D170" s="139">
        <v>0</v>
      </c>
      <c r="E170" s="139">
        <v>0</v>
      </c>
      <c r="F170" s="139">
        <v>0</v>
      </c>
      <c r="G170" s="139">
        <v>0</v>
      </c>
      <c r="H170" s="165">
        <f t="shared" si="12"/>
        <v>0</v>
      </c>
    </row>
    <row r="171" spans="1:11" s="138" customFormat="1" x14ac:dyDescent="0.25">
      <c r="A171" s="130"/>
      <c r="C171" s="139">
        <v>0</v>
      </c>
      <c r="D171" s="139">
        <v>0</v>
      </c>
      <c r="E171" s="139">
        <v>0</v>
      </c>
      <c r="F171" s="139">
        <v>0</v>
      </c>
      <c r="G171" s="139">
        <v>0</v>
      </c>
      <c r="H171" s="165">
        <f t="shared" si="12"/>
        <v>0</v>
      </c>
    </row>
    <row r="172" spans="1:11" x14ac:dyDescent="0.25">
      <c r="B172" s="138"/>
      <c r="C172" s="139">
        <v>0</v>
      </c>
      <c r="D172" s="139">
        <v>0</v>
      </c>
      <c r="E172" s="139">
        <v>0</v>
      </c>
      <c r="F172" s="139">
        <v>0</v>
      </c>
      <c r="G172" s="139">
        <v>0</v>
      </c>
      <c r="H172" s="165">
        <f t="shared" si="12"/>
        <v>0</v>
      </c>
      <c r="J172" s="138"/>
      <c r="K172" s="129"/>
    </row>
    <row r="173" spans="1:11" s="138" customFormat="1" x14ac:dyDescent="0.25">
      <c r="A173" s="130"/>
      <c r="C173" s="139">
        <v>0</v>
      </c>
      <c r="D173" s="139">
        <v>0</v>
      </c>
      <c r="E173" s="139">
        <v>0</v>
      </c>
      <c r="F173" s="139">
        <v>0</v>
      </c>
      <c r="G173" s="139">
        <v>0</v>
      </c>
      <c r="H173" s="165">
        <f t="shared" ref="H173:H178" si="13">H172+C173+D173+E173-F173</f>
        <v>0</v>
      </c>
    </row>
    <row r="174" spans="1:11" s="138" customFormat="1" x14ac:dyDescent="0.25">
      <c r="A174" s="130"/>
      <c r="C174" s="139">
        <v>0</v>
      </c>
      <c r="D174" s="139">
        <v>0</v>
      </c>
      <c r="E174" s="139">
        <v>0</v>
      </c>
      <c r="F174" s="139">
        <v>0</v>
      </c>
      <c r="G174" s="139">
        <v>0</v>
      </c>
      <c r="H174" s="165">
        <f t="shared" si="13"/>
        <v>0</v>
      </c>
    </row>
    <row r="175" spans="1:11" x14ac:dyDescent="0.25">
      <c r="B175" s="138"/>
      <c r="C175" s="139">
        <v>0</v>
      </c>
      <c r="D175" s="139">
        <v>0</v>
      </c>
      <c r="E175" s="139">
        <v>0</v>
      </c>
      <c r="F175" s="139">
        <v>0</v>
      </c>
      <c r="G175" s="139">
        <v>0</v>
      </c>
      <c r="H175" s="165">
        <f t="shared" si="13"/>
        <v>0</v>
      </c>
      <c r="J175" s="138"/>
      <c r="K175" s="129"/>
    </row>
    <row r="176" spans="1:11" s="138" customFormat="1" x14ac:dyDescent="0.25">
      <c r="A176" s="130"/>
      <c r="C176" s="139">
        <v>0</v>
      </c>
      <c r="D176" s="139">
        <v>0</v>
      </c>
      <c r="E176" s="139">
        <v>0</v>
      </c>
      <c r="F176" s="139">
        <v>0</v>
      </c>
      <c r="G176" s="139">
        <v>0</v>
      </c>
      <c r="H176" s="165">
        <f t="shared" si="13"/>
        <v>0</v>
      </c>
    </row>
    <row r="177" spans="1:11" s="138" customFormat="1" x14ac:dyDescent="0.25">
      <c r="A177" s="130"/>
      <c r="C177" s="139">
        <v>0</v>
      </c>
      <c r="D177" s="139">
        <v>0</v>
      </c>
      <c r="E177" s="139">
        <v>0</v>
      </c>
      <c r="F177" s="139">
        <v>0</v>
      </c>
      <c r="G177" s="139">
        <v>0</v>
      </c>
      <c r="H177" s="165">
        <f t="shared" si="13"/>
        <v>0</v>
      </c>
    </row>
    <row r="178" spans="1:11" s="138" customFormat="1" x14ac:dyDescent="0.25">
      <c r="A178" s="130"/>
      <c r="C178" s="139">
        <v>0</v>
      </c>
      <c r="D178" s="139">
        <v>0</v>
      </c>
      <c r="E178" s="139">
        <v>0</v>
      </c>
      <c r="F178" s="139">
        <v>0</v>
      </c>
      <c r="G178" s="139">
        <v>0</v>
      </c>
      <c r="H178" s="165">
        <f t="shared" si="13"/>
        <v>0</v>
      </c>
    </row>
    <row r="179" spans="1:11" ht="15.75" thickBot="1" x14ac:dyDescent="0.3">
      <c r="A179" s="131" t="s">
        <v>28</v>
      </c>
      <c r="B179" s="132"/>
      <c r="C179" s="133">
        <f>SUM(C139:C178)</f>
        <v>0</v>
      </c>
      <c r="D179" s="133">
        <f>SUM(D140:D178)</f>
        <v>0</v>
      </c>
      <c r="E179" s="133">
        <f>SUM(E140:E178)</f>
        <v>0</v>
      </c>
      <c r="F179" s="133">
        <f>SUM(F140:F178)</f>
        <v>0</v>
      </c>
      <c r="G179" s="133">
        <f>SUM(G139:G178)</f>
        <v>0</v>
      </c>
      <c r="H179" s="133">
        <f>C179+D179+E179-F179-G179</f>
        <v>0</v>
      </c>
      <c r="I179" s="135"/>
      <c r="J179" s="141"/>
      <c r="K179" s="147"/>
    </row>
    <row r="180" spans="1:11" x14ac:dyDescent="0.25">
      <c r="A180" s="130"/>
      <c r="G180" s="100"/>
      <c r="H180" s="129"/>
      <c r="J180" s="100"/>
      <c r="K180" s="129"/>
    </row>
    <row r="181" spans="1:11" x14ac:dyDescent="0.25">
      <c r="A181" s="130"/>
      <c r="G181" s="100"/>
    </row>
    <row r="182" spans="1:11" x14ac:dyDescent="0.25">
      <c r="A182" s="130"/>
      <c r="G182" s="100"/>
    </row>
    <row r="183" spans="1:11" x14ac:dyDescent="0.25">
      <c r="A183" s="130"/>
      <c r="G183" s="100"/>
    </row>
    <row r="184" spans="1:11" x14ac:dyDescent="0.25">
      <c r="A184" s="130"/>
      <c r="G184" s="100"/>
    </row>
    <row r="185" spans="1:11" x14ac:dyDescent="0.25">
      <c r="A185" s="130"/>
    </row>
    <row r="186" spans="1:11" x14ac:dyDescent="0.25">
      <c r="A186" s="130"/>
    </row>
    <row r="187" spans="1:11" x14ac:dyDescent="0.25">
      <c r="A187" s="130"/>
    </row>
    <row r="188" spans="1:11" x14ac:dyDescent="0.25">
      <c r="A188" s="130"/>
    </row>
    <row r="189" spans="1:11" x14ac:dyDescent="0.25">
      <c r="A189" s="130"/>
    </row>
    <row r="190" spans="1:11" x14ac:dyDescent="0.25">
      <c r="A190" s="130"/>
      <c r="C190" s="100"/>
      <c r="D190" s="100"/>
      <c r="E190" s="100"/>
      <c r="F190" s="100"/>
      <c r="G190" s="100"/>
      <c r="J190" s="100"/>
    </row>
    <row r="191" spans="1:11" x14ac:dyDescent="0.25">
      <c r="A191" s="130"/>
      <c r="C191" s="100"/>
      <c r="D191" s="100"/>
      <c r="E191" s="100"/>
      <c r="F191" s="100"/>
      <c r="G191" s="100"/>
      <c r="J191" s="100"/>
    </row>
    <row r="192" spans="1:11" x14ac:dyDescent="0.25">
      <c r="A192" s="130"/>
      <c r="C192" s="100"/>
      <c r="D192" s="100"/>
      <c r="E192" s="100"/>
      <c r="F192" s="100"/>
      <c r="G192" s="100"/>
      <c r="J192" s="100"/>
    </row>
    <row r="193" spans="1:10" x14ac:dyDescent="0.25">
      <c r="A193" s="130"/>
      <c r="C193" s="100"/>
      <c r="D193" s="100"/>
      <c r="E193" s="100"/>
      <c r="F193" s="100"/>
      <c r="G193" s="100"/>
      <c r="J193" s="100"/>
    </row>
    <row r="194" spans="1:10" x14ac:dyDescent="0.25">
      <c r="A194" s="130"/>
      <c r="C194" s="100"/>
      <c r="D194" s="100"/>
      <c r="E194" s="100"/>
      <c r="F194" s="100"/>
      <c r="G194" s="100"/>
      <c r="J194" s="100"/>
    </row>
    <row r="195" spans="1:10" x14ac:dyDescent="0.25">
      <c r="A195" s="130"/>
      <c r="C195" s="100"/>
      <c r="D195" s="100"/>
      <c r="E195" s="100"/>
      <c r="F195" s="100"/>
      <c r="G195" s="100"/>
      <c r="J195" s="100"/>
    </row>
    <row r="196" spans="1:10" x14ac:dyDescent="0.25">
      <c r="A196" s="130"/>
      <c r="C196" s="100"/>
      <c r="D196" s="100"/>
      <c r="E196" s="100"/>
      <c r="F196" s="100"/>
      <c r="G196" s="100"/>
      <c r="J196" s="100"/>
    </row>
    <row r="197" spans="1:10" x14ac:dyDescent="0.25">
      <c r="A197" s="130"/>
      <c r="C197" s="100"/>
      <c r="D197" s="100"/>
      <c r="E197" s="100"/>
      <c r="F197" s="100"/>
      <c r="G197" s="100"/>
      <c r="J197" s="100"/>
    </row>
    <row r="198" spans="1:10" x14ac:dyDescent="0.25">
      <c r="A198" s="130"/>
      <c r="C198" s="100"/>
      <c r="D198" s="100"/>
      <c r="E198" s="100"/>
      <c r="F198" s="100"/>
      <c r="G198" s="100"/>
      <c r="J198" s="100"/>
    </row>
    <row r="199" spans="1:10" x14ac:dyDescent="0.25">
      <c r="A199" s="130"/>
      <c r="C199" s="100"/>
      <c r="D199" s="100"/>
      <c r="E199" s="100"/>
      <c r="F199" s="100"/>
      <c r="G199" s="100"/>
      <c r="J199" s="100"/>
    </row>
    <row r="200" spans="1:10" x14ac:dyDescent="0.25">
      <c r="A200" s="130"/>
      <c r="C200" s="100"/>
      <c r="D200" s="100"/>
      <c r="E200" s="100"/>
      <c r="F200" s="100"/>
      <c r="G200" s="100"/>
      <c r="J200" s="100"/>
    </row>
    <row r="201" spans="1:10" x14ac:dyDescent="0.25">
      <c r="A201" s="130"/>
      <c r="C201" s="100"/>
      <c r="D201" s="100"/>
      <c r="E201" s="100"/>
      <c r="F201" s="100"/>
      <c r="G201" s="100"/>
      <c r="J201" s="100"/>
    </row>
    <row r="202" spans="1:10" x14ac:dyDescent="0.25">
      <c r="A202" s="130"/>
      <c r="C202" s="100"/>
      <c r="D202" s="100"/>
      <c r="E202" s="100"/>
      <c r="F202" s="100"/>
      <c r="G202" s="100"/>
      <c r="J202" s="100"/>
    </row>
    <row r="203" spans="1:10" x14ac:dyDescent="0.25">
      <c r="A203" s="130"/>
      <c r="C203" s="100"/>
      <c r="D203" s="100"/>
      <c r="E203" s="100"/>
      <c r="F203" s="100"/>
      <c r="G203" s="100"/>
      <c r="J203" s="100"/>
    </row>
    <row r="204" spans="1:10" x14ac:dyDescent="0.25">
      <c r="A204" s="130"/>
      <c r="C204" s="100"/>
      <c r="D204" s="100"/>
      <c r="E204" s="100"/>
      <c r="F204" s="100"/>
      <c r="G204" s="100"/>
      <c r="J204" s="100"/>
    </row>
    <row r="205" spans="1:10" x14ac:dyDescent="0.25">
      <c r="A205" s="130"/>
      <c r="C205" s="100"/>
      <c r="D205" s="100"/>
      <c r="E205" s="100"/>
      <c r="F205" s="100"/>
      <c r="G205" s="100"/>
      <c r="J205" s="100"/>
    </row>
    <row r="206" spans="1:10" x14ac:dyDescent="0.25">
      <c r="A206" s="130"/>
      <c r="C206" s="100"/>
      <c r="D206" s="100"/>
      <c r="E206" s="100"/>
      <c r="F206" s="100"/>
      <c r="G206" s="100"/>
      <c r="J206" s="100"/>
    </row>
    <row r="207" spans="1:10" x14ac:dyDescent="0.25">
      <c r="A207" s="130"/>
      <c r="C207" s="100"/>
      <c r="D207" s="100"/>
      <c r="E207" s="100"/>
      <c r="F207" s="100"/>
      <c r="G207" s="100"/>
      <c r="J207" s="100"/>
    </row>
    <row r="208" spans="1:10" x14ac:dyDescent="0.25">
      <c r="A208" s="130"/>
      <c r="C208" s="100"/>
      <c r="D208" s="100"/>
      <c r="E208" s="100"/>
      <c r="F208" s="100"/>
      <c r="G208" s="100"/>
      <c r="J208" s="100"/>
    </row>
    <row r="209" spans="1:10" x14ac:dyDescent="0.25">
      <c r="A209" s="130"/>
      <c r="C209" s="100"/>
      <c r="D209" s="100"/>
      <c r="E209" s="100"/>
      <c r="F209" s="100"/>
      <c r="G209" s="100"/>
      <c r="J209" s="100"/>
    </row>
    <row r="210" spans="1:10" x14ac:dyDescent="0.25">
      <c r="A210" s="130"/>
      <c r="C210" s="100"/>
      <c r="D210" s="100"/>
      <c r="E210" s="100"/>
      <c r="F210" s="100"/>
      <c r="G210" s="100"/>
      <c r="J210" s="100"/>
    </row>
    <row r="211" spans="1:10" x14ac:dyDescent="0.25">
      <c r="A211" s="130"/>
      <c r="C211" s="100"/>
      <c r="D211" s="100"/>
      <c r="E211" s="100"/>
      <c r="F211" s="100"/>
      <c r="G211" s="100"/>
      <c r="J211" s="100"/>
    </row>
    <row r="212" spans="1:10" x14ac:dyDescent="0.25">
      <c r="A212" s="130"/>
      <c r="C212" s="100"/>
      <c r="D212" s="100"/>
      <c r="E212" s="100"/>
      <c r="F212" s="100"/>
      <c r="G212" s="100"/>
      <c r="J212" s="100"/>
    </row>
    <row r="213" spans="1:10" x14ac:dyDescent="0.25">
      <c r="A213" s="130"/>
      <c r="C213" s="100"/>
      <c r="D213" s="100"/>
      <c r="E213" s="100"/>
      <c r="F213" s="100"/>
      <c r="G213" s="100"/>
      <c r="J213" s="100"/>
    </row>
    <row r="214" spans="1:10" x14ac:dyDescent="0.25">
      <c r="A214" s="130"/>
      <c r="C214" s="100"/>
      <c r="D214" s="100"/>
      <c r="E214" s="100"/>
      <c r="F214" s="100"/>
      <c r="G214" s="100"/>
      <c r="J214" s="100"/>
    </row>
    <row r="215" spans="1:10" x14ac:dyDescent="0.25">
      <c r="A215" s="130"/>
      <c r="C215" s="100"/>
      <c r="D215" s="100"/>
      <c r="E215" s="100"/>
      <c r="F215" s="100"/>
      <c r="G215" s="100"/>
      <c r="J215" s="100"/>
    </row>
    <row r="216" spans="1:10" x14ac:dyDescent="0.25">
      <c r="A216" s="130"/>
      <c r="C216" s="100"/>
      <c r="D216" s="100"/>
      <c r="E216" s="100"/>
      <c r="F216" s="100"/>
      <c r="G216" s="100"/>
      <c r="J216" s="100"/>
    </row>
    <row r="217" spans="1:10" x14ac:dyDescent="0.25">
      <c r="A217" s="130"/>
      <c r="C217" s="100"/>
      <c r="D217" s="100"/>
      <c r="E217" s="100"/>
      <c r="F217" s="100"/>
      <c r="G217" s="100"/>
      <c r="J217" s="100"/>
    </row>
    <row r="218" spans="1:10" x14ac:dyDescent="0.25">
      <c r="A218" s="130"/>
      <c r="C218" s="100"/>
      <c r="D218" s="100"/>
      <c r="E218" s="100"/>
      <c r="F218" s="100"/>
      <c r="G218" s="100"/>
      <c r="J218" s="100"/>
    </row>
    <row r="219" spans="1:10" x14ac:dyDescent="0.25">
      <c r="A219" s="130"/>
      <c r="C219" s="100"/>
      <c r="D219" s="100"/>
      <c r="E219" s="100"/>
      <c r="F219" s="100"/>
      <c r="G219" s="100"/>
      <c r="J219" s="100"/>
    </row>
    <row r="220" spans="1:10" x14ac:dyDescent="0.25">
      <c r="A220" s="130"/>
      <c r="C220" s="100"/>
      <c r="D220" s="100"/>
      <c r="E220" s="100"/>
      <c r="F220" s="100"/>
      <c r="G220" s="100"/>
      <c r="J220" s="100"/>
    </row>
    <row r="221" spans="1:10" x14ac:dyDescent="0.25">
      <c r="A221" s="130"/>
      <c r="C221" s="100"/>
      <c r="D221" s="100"/>
      <c r="E221" s="100"/>
      <c r="F221" s="100"/>
      <c r="G221" s="100"/>
      <c r="J221" s="100"/>
    </row>
    <row r="222" spans="1:10" x14ac:dyDescent="0.25">
      <c r="A222" s="130"/>
      <c r="C222" s="100"/>
      <c r="D222" s="100"/>
      <c r="E222" s="100"/>
      <c r="F222" s="100"/>
      <c r="G222" s="100"/>
      <c r="J222" s="100"/>
    </row>
    <row r="223" spans="1:10" x14ac:dyDescent="0.25">
      <c r="A223" s="130"/>
      <c r="C223" s="100"/>
      <c r="D223" s="100"/>
      <c r="E223" s="100"/>
      <c r="F223" s="100"/>
      <c r="G223" s="100"/>
      <c r="J223" s="100"/>
    </row>
    <row r="224" spans="1:10" x14ac:dyDescent="0.25">
      <c r="A224" s="130"/>
      <c r="C224" s="100"/>
      <c r="D224" s="100"/>
      <c r="E224" s="100"/>
      <c r="F224" s="100"/>
      <c r="G224" s="100"/>
      <c r="J224" s="100"/>
    </row>
    <row r="225" spans="1:10" x14ac:dyDescent="0.25">
      <c r="A225" s="130"/>
      <c r="C225" s="100"/>
      <c r="D225" s="100"/>
      <c r="E225" s="100"/>
      <c r="F225" s="100"/>
      <c r="G225" s="100"/>
      <c r="J225" s="100"/>
    </row>
    <row r="226" spans="1:10" x14ac:dyDescent="0.25">
      <c r="A226" s="130"/>
      <c r="C226" s="100"/>
      <c r="D226" s="100"/>
      <c r="E226" s="100"/>
      <c r="F226" s="100"/>
      <c r="G226" s="100"/>
      <c r="J226" s="100"/>
    </row>
    <row r="227" spans="1:10" x14ac:dyDescent="0.25">
      <c r="A227" s="130"/>
      <c r="C227" s="100"/>
      <c r="D227" s="100"/>
      <c r="E227" s="100"/>
      <c r="F227" s="100"/>
      <c r="G227" s="100"/>
      <c r="J227" s="100"/>
    </row>
    <row r="228" spans="1:10" x14ac:dyDescent="0.25">
      <c r="A228" s="130"/>
      <c r="C228" s="100"/>
      <c r="D228" s="100"/>
      <c r="E228" s="100"/>
      <c r="F228" s="100"/>
      <c r="G228" s="100"/>
      <c r="J228" s="100"/>
    </row>
    <row r="229" spans="1:10" x14ac:dyDescent="0.25">
      <c r="A229" s="130"/>
      <c r="C229" s="100"/>
      <c r="D229" s="100"/>
      <c r="E229" s="100"/>
      <c r="F229" s="100"/>
      <c r="G229" s="100"/>
      <c r="J229" s="100"/>
    </row>
    <row r="230" spans="1:10" x14ac:dyDescent="0.25">
      <c r="A230" s="130"/>
      <c r="C230" s="100"/>
      <c r="D230" s="100"/>
      <c r="E230" s="100"/>
      <c r="F230" s="100"/>
      <c r="G230" s="100"/>
      <c r="J230" s="100"/>
    </row>
    <row r="231" spans="1:10" x14ac:dyDescent="0.25">
      <c r="A231" s="130"/>
      <c r="C231" s="100"/>
      <c r="D231" s="100"/>
      <c r="E231" s="100"/>
      <c r="F231" s="100"/>
      <c r="G231" s="100"/>
      <c r="J231" s="100"/>
    </row>
    <row r="232" spans="1:10" x14ac:dyDescent="0.25">
      <c r="A232" s="130"/>
      <c r="C232" s="100"/>
      <c r="D232" s="100"/>
      <c r="E232" s="100"/>
      <c r="F232" s="100"/>
      <c r="G232" s="100"/>
      <c r="J232" s="100"/>
    </row>
    <row r="233" spans="1:10" x14ac:dyDescent="0.25">
      <c r="A233" s="130"/>
      <c r="C233" s="100"/>
      <c r="D233" s="100"/>
      <c r="E233" s="100"/>
      <c r="F233" s="100"/>
      <c r="G233" s="100"/>
      <c r="J233" s="100"/>
    </row>
    <row r="234" spans="1:10" x14ac:dyDescent="0.25">
      <c r="A234" s="130"/>
      <c r="C234" s="100"/>
      <c r="D234" s="100"/>
      <c r="E234" s="100"/>
      <c r="F234" s="100"/>
      <c r="G234" s="100"/>
      <c r="J234" s="100"/>
    </row>
    <row r="235" spans="1:10" x14ac:dyDescent="0.25">
      <c r="A235" s="130"/>
      <c r="C235" s="100"/>
      <c r="D235" s="100"/>
      <c r="E235" s="100"/>
      <c r="F235" s="100"/>
      <c r="G235" s="100"/>
      <c r="J235" s="100"/>
    </row>
    <row r="236" spans="1:10" x14ac:dyDescent="0.25">
      <c r="A236" s="130"/>
      <c r="C236" s="100"/>
      <c r="D236" s="100"/>
      <c r="E236" s="100"/>
      <c r="F236" s="100"/>
      <c r="G236" s="100"/>
      <c r="J236" s="100"/>
    </row>
    <row r="237" spans="1:10" x14ac:dyDescent="0.25">
      <c r="A237" s="130"/>
      <c r="C237" s="100"/>
      <c r="D237" s="100"/>
      <c r="E237" s="100"/>
      <c r="F237" s="100"/>
      <c r="G237" s="100"/>
      <c r="J237" s="100"/>
    </row>
    <row r="238" spans="1:10" x14ac:dyDescent="0.25">
      <c r="A238" s="130"/>
      <c r="C238" s="100"/>
      <c r="D238" s="100"/>
      <c r="E238" s="100"/>
      <c r="F238" s="100"/>
      <c r="G238" s="100"/>
      <c r="J238" s="100"/>
    </row>
    <row r="239" spans="1:10" x14ac:dyDescent="0.25">
      <c r="A239" s="130"/>
      <c r="C239" s="100"/>
      <c r="D239" s="100"/>
      <c r="E239" s="100"/>
      <c r="F239" s="100"/>
      <c r="G239" s="100"/>
      <c r="J239" s="100"/>
    </row>
    <row r="240" spans="1:10" x14ac:dyDescent="0.25">
      <c r="A240" s="130"/>
      <c r="C240" s="100"/>
      <c r="D240" s="100"/>
      <c r="E240" s="100"/>
      <c r="F240" s="100"/>
      <c r="G240" s="100"/>
      <c r="J240" s="100"/>
    </row>
    <row r="241" spans="1:10" x14ac:dyDescent="0.25">
      <c r="A241" s="130"/>
      <c r="C241" s="100"/>
      <c r="D241" s="100"/>
      <c r="E241" s="100"/>
      <c r="F241" s="100"/>
      <c r="G241" s="100"/>
      <c r="J241" s="100"/>
    </row>
    <row r="242" spans="1:10" x14ac:dyDescent="0.25">
      <c r="A242" s="130"/>
      <c r="C242" s="100"/>
      <c r="D242" s="100"/>
      <c r="E242" s="100"/>
      <c r="F242" s="100"/>
      <c r="G242" s="100"/>
      <c r="J242" s="100"/>
    </row>
    <row r="243" spans="1:10" x14ac:dyDescent="0.25">
      <c r="A243" s="130"/>
      <c r="C243" s="100"/>
      <c r="D243" s="100"/>
      <c r="E243" s="100"/>
      <c r="F243" s="100"/>
      <c r="G243" s="100"/>
      <c r="J243" s="100"/>
    </row>
    <row r="244" spans="1:10" x14ac:dyDescent="0.25">
      <c r="A244" s="130"/>
      <c r="C244" s="100"/>
      <c r="D244" s="100"/>
      <c r="E244" s="100"/>
      <c r="F244" s="100"/>
      <c r="G244" s="100"/>
      <c r="J244" s="100"/>
    </row>
    <row r="245" spans="1:10" x14ac:dyDescent="0.25">
      <c r="A245" s="130"/>
      <c r="C245" s="100"/>
      <c r="D245" s="100"/>
      <c r="E245" s="100"/>
      <c r="F245" s="100"/>
      <c r="G245" s="100"/>
      <c r="J245" s="100"/>
    </row>
    <row r="246" spans="1:10" x14ac:dyDescent="0.25">
      <c r="A246" s="130"/>
      <c r="C246" s="100"/>
      <c r="D246" s="100"/>
      <c r="E246" s="100"/>
      <c r="F246" s="100"/>
      <c r="G246" s="100"/>
      <c r="J246" s="100"/>
    </row>
    <row r="247" spans="1:10" x14ac:dyDescent="0.25">
      <c r="A247" s="130"/>
      <c r="C247" s="100"/>
      <c r="D247" s="100"/>
      <c r="E247" s="100"/>
      <c r="F247" s="100"/>
      <c r="G247" s="100"/>
      <c r="J247" s="100"/>
    </row>
    <row r="248" spans="1:10" x14ac:dyDescent="0.25">
      <c r="A248" s="130"/>
      <c r="C248" s="100"/>
      <c r="D248" s="100"/>
      <c r="E248" s="100"/>
      <c r="F248" s="100"/>
      <c r="G248" s="100"/>
      <c r="J248" s="100"/>
    </row>
    <row r="249" spans="1:10" x14ac:dyDescent="0.25">
      <c r="A249" s="130"/>
      <c r="C249" s="100"/>
      <c r="D249" s="100"/>
      <c r="E249" s="100"/>
      <c r="F249" s="100"/>
      <c r="G249" s="100"/>
      <c r="J249" s="100"/>
    </row>
    <row r="250" spans="1:10" x14ac:dyDescent="0.25">
      <c r="A250" s="130"/>
      <c r="C250" s="100"/>
      <c r="D250" s="100"/>
      <c r="E250" s="100"/>
      <c r="F250" s="100"/>
      <c r="G250" s="100"/>
      <c r="J250" s="100"/>
    </row>
    <row r="251" spans="1:10" x14ac:dyDescent="0.25">
      <c r="A251" s="130"/>
      <c r="C251" s="100"/>
      <c r="D251" s="100"/>
      <c r="E251" s="100"/>
      <c r="F251" s="100"/>
      <c r="G251" s="100"/>
      <c r="J251" s="100"/>
    </row>
    <row r="252" spans="1:10" x14ac:dyDescent="0.25">
      <c r="A252" s="130"/>
      <c r="C252" s="100"/>
      <c r="D252" s="100"/>
      <c r="E252" s="100"/>
      <c r="F252" s="100"/>
      <c r="G252" s="100"/>
      <c r="J252" s="100"/>
    </row>
    <row r="253" spans="1:10" x14ac:dyDescent="0.25">
      <c r="A253" s="130"/>
      <c r="C253" s="100"/>
      <c r="D253" s="100"/>
      <c r="E253" s="100"/>
      <c r="F253" s="100"/>
      <c r="G253" s="100"/>
      <c r="J253" s="100"/>
    </row>
    <row r="254" spans="1:10" x14ac:dyDescent="0.25">
      <c r="A254" s="130"/>
      <c r="C254" s="100"/>
      <c r="D254" s="100"/>
      <c r="E254" s="100"/>
      <c r="F254" s="100"/>
      <c r="G254" s="100"/>
      <c r="J254" s="100"/>
    </row>
    <row r="255" spans="1:10" x14ac:dyDescent="0.25">
      <c r="A255" s="130"/>
      <c r="C255" s="100"/>
      <c r="D255" s="100"/>
      <c r="E255" s="100"/>
      <c r="F255" s="100"/>
      <c r="G255" s="100"/>
      <c r="J255" s="100"/>
    </row>
    <row r="256" spans="1:10" x14ac:dyDescent="0.25">
      <c r="A256" s="130"/>
      <c r="C256" s="100"/>
      <c r="D256" s="100"/>
      <c r="E256" s="100"/>
      <c r="F256" s="100"/>
      <c r="G256" s="100"/>
      <c r="J256" s="100"/>
    </row>
    <row r="257" spans="1:10" x14ac:dyDescent="0.25">
      <c r="A257" s="130"/>
      <c r="C257" s="100"/>
      <c r="D257" s="100"/>
      <c r="E257" s="100"/>
      <c r="F257" s="100"/>
      <c r="G257" s="100"/>
      <c r="J257" s="100"/>
    </row>
    <row r="258" spans="1:10" x14ac:dyDescent="0.25">
      <c r="A258" s="130"/>
      <c r="C258" s="100"/>
      <c r="D258" s="100"/>
      <c r="E258" s="100"/>
      <c r="F258" s="100"/>
      <c r="G258" s="100"/>
      <c r="J258" s="100"/>
    </row>
    <row r="259" spans="1:10" x14ac:dyDescent="0.25">
      <c r="A259" s="130"/>
      <c r="C259" s="100"/>
      <c r="D259" s="100"/>
      <c r="E259" s="100"/>
      <c r="F259" s="100"/>
      <c r="G259" s="100"/>
      <c r="J259" s="100"/>
    </row>
    <row r="260" spans="1:10" x14ac:dyDescent="0.25">
      <c r="A260" s="130"/>
      <c r="C260" s="100"/>
      <c r="D260" s="100"/>
      <c r="E260" s="100"/>
      <c r="F260" s="100"/>
      <c r="G260" s="100"/>
      <c r="J260" s="100"/>
    </row>
    <row r="261" spans="1:10" x14ac:dyDescent="0.25">
      <c r="A261" s="130"/>
      <c r="C261" s="100"/>
      <c r="D261" s="100"/>
      <c r="E261" s="100"/>
      <c r="F261" s="100"/>
      <c r="G261" s="100"/>
      <c r="J261" s="100"/>
    </row>
    <row r="262" spans="1:10" x14ac:dyDescent="0.25">
      <c r="A262" s="130"/>
      <c r="C262" s="100"/>
      <c r="D262" s="100"/>
      <c r="E262" s="100"/>
      <c r="F262" s="100"/>
      <c r="G262" s="100"/>
      <c r="J262" s="100"/>
    </row>
    <row r="263" spans="1:10" x14ac:dyDescent="0.25">
      <c r="A263" s="130"/>
      <c r="C263" s="100"/>
      <c r="D263" s="100"/>
      <c r="E263" s="100"/>
      <c r="F263" s="100"/>
      <c r="G263" s="100"/>
      <c r="J263" s="100"/>
    </row>
    <row r="264" spans="1:10" x14ac:dyDescent="0.25">
      <c r="A264" s="130"/>
      <c r="C264" s="100"/>
      <c r="D264" s="100"/>
      <c r="E264" s="100"/>
      <c r="F264" s="100"/>
      <c r="G264" s="100"/>
      <c r="J264" s="100"/>
    </row>
    <row r="265" spans="1:10" x14ac:dyDescent="0.25">
      <c r="A265" s="130"/>
      <c r="C265" s="100"/>
      <c r="D265" s="100"/>
      <c r="E265" s="100"/>
      <c r="F265" s="100"/>
      <c r="G265" s="100"/>
      <c r="J265" s="100"/>
    </row>
    <row r="266" spans="1:10" x14ac:dyDescent="0.25">
      <c r="A266" s="130"/>
      <c r="C266" s="100"/>
      <c r="D266" s="100"/>
      <c r="E266" s="100"/>
      <c r="F266" s="100"/>
      <c r="G266" s="100"/>
      <c r="J266" s="100"/>
    </row>
    <row r="267" spans="1:10" x14ac:dyDescent="0.25">
      <c r="A267" s="130"/>
      <c r="C267" s="100"/>
      <c r="D267" s="100"/>
      <c r="E267" s="100"/>
      <c r="F267" s="100"/>
      <c r="G267" s="100"/>
      <c r="J267" s="100"/>
    </row>
    <row r="268" spans="1:10" x14ac:dyDescent="0.25">
      <c r="A268" s="130"/>
      <c r="C268" s="100"/>
      <c r="D268" s="100"/>
      <c r="E268" s="100"/>
      <c r="F268" s="100"/>
      <c r="G268" s="100"/>
      <c r="J268" s="100"/>
    </row>
    <row r="269" spans="1:10" x14ac:dyDescent="0.25">
      <c r="A269" s="130"/>
      <c r="C269" s="100"/>
      <c r="D269" s="100"/>
      <c r="E269" s="100"/>
      <c r="F269" s="100"/>
      <c r="G269" s="100"/>
      <c r="J269" s="100"/>
    </row>
    <row r="270" spans="1:10" x14ac:dyDescent="0.25">
      <c r="A270" s="130"/>
      <c r="C270" s="100"/>
      <c r="D270" s="100"/>
      <c r="E270" s="100"/>
      <c r="F270" s="100"/>
      <c r="G270" s="100"/>
      <c r="J270" s="100"/>
    </row>
    <row r="271" spans="1:10" x14ac:dyDescent="0.25">
      <c r="A271" s="130"/>
      <c r="C271" s="100"/>
      <c r="D271" s="100"/>
      <c r="E271" s="100"/>
      <c r="F271" s="100"/>
      <c r="G271" s="100"/>
      <c r="J271" s="100"/>
    </row>
    <row r="272" spans="1:10" x14ac:dyDescent="0.25">
      <c r="A272" s="130"/>
      <c r="C272" s="100"/>
      <c r="D272" s="100"/>
      <c r="E272" s="100"/>
      <c r="F272" s="100"/>
      <c r="G272" s="100"/>
      <c r="J272" s="100"/>
    </row>
    <row r="273" spans="1:10" x14ac:dyDescent="0.25">
      <c r="A273" s="130"/>
      <c r="C273" s="100"/>
      <c r="D273" s="100"/>
      <c r="E273" s="100"/>
      <c r="F273" s="100"/>
      <c r="G273" s="100"/>
      <c r="J273" s="100"/>
    </row>
    <row r="274" spans="1:10" x14ac:dyDescent="0.25">
      <c r="A274" s="130"/>
      <c r="C274" s="100"/>
      <c r="D274" s="100"/>
      <c r="E274" s="100"/>
      <c r="F274" s="100"/>
      <c r="G274" s="100"/>
      <c r="J274" s="100"/>
    </row>
    <row r="275" spans="1:10" x14ac:dyDescent="0.25">
      <c r="A275" s="130"/>
      <c r="C275" s="100"/>
      <c r="D275" s="100"/>
      <c r="E275" s="100"/>
      <c r="F275" s="100"/>
      <c r="G275" s="100"/>
      <c r="J275" s="100"/>
    </row>
    <row r="276" spans="1:10" x14ac:dyDescent="0.25">
      <c r="A276" s="130"/>
      <c r="C276" s="100"/>
      <c r="D276" s="100"/>
      <c r="E276" s="100"/>
      <c r="F276" s="100"/>
      <c r="G276" s="100"/>
      <c r="J276" s="100"/>
    </row>
    <row r="277" spans="1:10" x14ac:dyDescent="0.25">
      <c r="A277" s="130"/>
      <c r="C277" s="100"/>
      <c r="D277" s="100"/>
      <c r="E277" s="100"/>
      <c r="F277" s="100"/>
      <c r="G277" s="100"/>
      <c r="J277" s="100"/>
    </row>
    <row r="278" spans="1:10" x14ac:dyDescent="0.25">
      <c r="A278" s="130"/>
      <c r="C278" s="100"/>
      <c r="D278" s="100"/>
      <c r="E278" s="100"/>
      <c r="F278" s="100"/>
      <c r="G278" s="100"/>
      <c r="J278" s="100"/>
    </row>
    <row r="279" spans="1:10" x14ac:dyDescent="0.25">
      <c r="A279" s="130"/>
      <c r="C279" s="100"/>
      <c r="D279" s="100"/>
      <c r="E279" s="100"/>
      <c r="F279" s="100"/>
      <c r="G279" s="100"/>
      <c r="J279" s="100"/>
    </row>
    <row r="280" spans="1:10" x14ac:dyDescent="0.25">
      <c r="A280" s="130"/>
      <c r="C280" s="100"/>
      <c r="D280" s="100"/>
      <c r="E280" s="100"/>
      <c r="F280" s="100"/>
      <c r="G280" s="100"/>
      <c r="J280" s="100"/>
    </row>
    <row r="281" spans="1:10" x14ac:dyDescent="0.25">
      <c r="A281" s="130"/>
      <c r="C281" s="100"/>
      <c r="D281" s="100"/>
      <c r="E281" s="100"/>
      <c r="F281" s="100"/>
      <c r="G281" s="100"/>
      <c r="J281" s="100"/>
    </row>
    <row r="282" spans="1:10" x14ac:dyDescent="0.25">
      <c r="A282" s="130"/>
      <c r="C282" s="100"/>
      <c r="D282" s="100"/>
      <c r="E282" s="100"/>
      <c r="F282" s="100"/>
      <c r="G282" s="100"/>
      <c r="J282" s="100"/>
    </row>
    <row r="283" spans="1:10" x14ac:dyDescent="0.25">
      <c r="A283" s="130"/>
      <c r="C283" s="100"/>
      <c r="D283" s="100"/>
      <c r="E283" s="100"/>
      <c r="F283" s="100"/>
      <c r="G283" s="100"/>
      <c r="J283" s="100"/>
    </row>
  </sheetData>
  <customSheetViews>
    <customSheetView guid="{AF19E9B5-EDE5-45F0-A611-5D58BFB14BE8}" fitToPage="1" state="hidden">
      <selection activeCell="B11" sqref="B11"/>
      <pageMargins left="0.7" right="0.7" top="0.75" bottom="0.75" header="0.3" footer="0.3"/>
      <printOptions gridLines="1"/>
      <pageSetup scale="69" fitToHeight="0" orientation="landscape" r:id="rId1"/>
      <headerFooter>
        <oddHeader>&amp;LANGELINA BEAUTIFUL CLEAN&amp;CHHW&amp;RQR  20XX FORM</oddHeader>
        <oddFooter>&amp;LTCEQ 20397</oddFooter>
      </headerFooter>
    </customSheetView>
  </customSheetViews>
  <mergeCells count="48">
    <mergeCell ref="E51:E52"/>
    <mergeCell ref="A2:B2"/>
    <mergeCell ref="A3:B3"/>
    <mergeCell ref="H7:K7"/>
    <mergeCell ref="A8:A9"/>
    <mergeCell ref="B8:B9"/>
    <mergeCell ref="C8:C9"/>
    <mergeCell ref="D8:D9"/>
    <mergeCell ref="E8:E9"/>
    <mergeCell ref="F8:F9"/>
    <mergeCell ref="G8:G9"/>
    <mergeCell ref="A10:B10"/>
    <mergeCell ref="A51:A52"/>
    <mergeCell ref="B51:B52"/>
    <mergeCell ref="C51:C52"/>
    <mergeCell ref="D51:D52"/>
    <mergeCell ref="J51:J52"/>
    <mergeCell ref="K51:K52"/>
    <mergeCell ref="H8:H9"/>
    <mergeCell ref="I8:I9"/>
    <mergeCell ref="J8:J9"/>
    <mergeCell ref="K8:K9"/>
    <mergeCell ref="F94:F95"/>
    <mergeCell ref="F51:F52"/>
    <mergeCell ref="G51:G52"/>
    <mergeCell ref="H51:H52"/>
    <mergeCell ref="I51:I52"/>
    <mergeCell ref="A94:A95"/>
    <mergeCell ref="B94:B95"/>
    <mergeCell ref="C94:C95"/>
    <mergeCell ref="D94:D95"/>
    <mergeCell ref="E94:E95"/>
    <mergeCell ref="A137:A138"/>
    <mergeCell ref="B137:B138"/>
    <mergeCell ref="C137:C138"/>
    <mergeCell ref="D137:D138"/>
    <mergeCell ref="E137:E138"/>
    <mergeCell ref="K137:K138"/>
    <mergeCell ref="G94:G95"/>
    <mergeCell ref="H94:H95"/>
    <mergeCell ref="I94:I95"/>
    <mergeCell ref="J94:J95"/>
    <mergeCell ref="K94:K95"/>
    <mergeCell ref="F137:F138"/>
    <mergeCell ref="G137:G138"/>
    <mergeCell ref="H137:H138"/>
    <mergeCell ref="I137:I138"/>
    <mergeCell ref="J137:J138"/>
  </mergeCells>
  <printOptions gridLines="1"/>
  <pageMargins left="0.7" right="0.7" top="0.75" bottom="0.75" header="0.3" footer="0.3"/>
  <pageSetup scale="69" fitToHeight="0" orientation="landscape" r:id="rId2"/>
  <headerFooter>
    <oddHeader>&amp;LANGELINA BEAUTIFUL CLEAN&amp;CHHW&amp;RQR  20XX FORM</oddHeader>
    <oddFooter>&amp;LTCEQ 20397</oddFooter>
  </headerFooter>
  <drawing r:id="rId3"/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CD55BBDC76524D9CAB391CAB95ACBD" ma:contentTypeVersion="8" ma:contentTypeDescription="Create a new document." ma:contentTypeScope="" ma:versionID="82e27185b4370dd38b7a5a91baae4869">
  <xsd:schema xmlns:xsd="http://www.w3.org/2001/XMLSchema" xmlns:xs="http://www.w3.org/2001/XMLSchema" xmlns:p="http://schemas.microsoft.com/office/2006/metadata/properties" xmlns:ns2="14b0582a-084a-471c-966a-f9996d9fc73e" xmlns:ns3="05eaa766-c91b-4120-ae70-6c08f6a8fda2" targetNamespace="http://schemas.microsoft.com/office/2006/metadata/properties" ma:root="true" ma:fieldsID="ca773a212db94cf17b57be66ddb8a874" ns2:_="" ns3:_="">
    <xsd:import namespace="14b0582a-084a-471c-966a-f9996d9fc73e"/>
    <xsd:import namespace="05eaa766-c91b-4120-ae70-6c08f6a8fda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b0582a-084a-471c-966a-f9996d9fc7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eaa766-c91b-4120-ae70-6c08f6a8fda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BE882B-88E3-4DE2-B27D-205FD025B0E2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14b0582a-084a-471c-966a-f9996d9fc73e"/>
    <ds:schemaRef ds:uri="http://purl.org/dc/dcmitype/"/>
    <ds:schemaRef ds:uri="http://schemas.microsoft.com/office/infopath/2007/PartnerControls"/>
    <ds:schemaRef ds:uri="05eaa766-c91b-4120-ae70-6c08f6a8fda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3C31600-EF9A-4069-A11D-857EB9968E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48F08D-0A7B-4029-A31C-3767DE6EAD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21</vt:i4>
      </vt:variant>
    </vt:vector>
  </HeadingPairs>
  <TitlesOfParts>
    <vt:vector size="29" baseType="lpstr">
      <vt:lpstr>ADMINISTRATOR</vt:lpstr>
      <vt:lpstr>QR 2012</vt:lpstr>
      <vt:lpstr>QR 2013</vt:lpstr>
      <vt:lpstr>QR 2020</vt:lpstr>
      <vt:lpstr>QR 2015</vt:lpstr>
      <vt:lpstr>BUDGET CATEGORIES</vt:lpstr>
      <vt:lpstr>VEHICLE</vt:lpstr>
      <vt:lpstr>FUTURE</vt:lpstr>
      <vt:lpstr>VEHICLE!CCFS</vt:lpstr>
      <vt:lpstr>VEHICLE!DieselOC</vt:lpstr>
      <vt:lpstr>VEHICLE!DieselPF</vt:lpstr>
      <vt:lpstr>VEHICLE!PFTF</vt:lpstr>
      <vt:lpstr>'QR 2015'!Print_Area</vt:lpstr>
      <vt:lpstr>FUTURE!Print_Titles</vt:lpstr>
      <vt:lpstr>'QR 2012'!Print_Titles</vt:lpstr>
      <vt:lpstr>'QR 2013'!Print_Titles</vt:lpstr>
      <vt:lpstr>'QR 2015'!Print_Titles</vt:lpstr>
      <vt:lpstr>'QR 2020'!Print_Titles</vt:lpstr>
      <vt:lpstr>VEHICLE!ReplacementReimbDollarAmt</vt:lpstr>
      <vt:lpstr>VEHICLE!ReplacementReimbDt</vt:lpstr>
      <vt:lpstr>VEHICLE!Repowers</vt:lpstr>
      <vt:lpstr>VEHICLE!RetrofitDollarAmt</vt:lpstr>
      <vt:lpstr>VEHICLE!RetrofitDt</vt:lpstr>
      <vt:lpstr>VEHICLE!RetroReimbDt</vt:lpstr>
      <vt:lpstr>VEHICLE!VehDestroyed</vt:lpstr>
      <vt:lpstr>VEHICLE!VehDestructionDt</vt:lpstr>
      <vt:lpstr>VEHICLE!VehPurchased</vt:lpstr>
      <vt:lpstr>VEHICLE!VehPurchaseDt</vt:lpstr>
      <vt:lpstr>VehsRetrofit</vt:lpstr>
    </vt:vector>
  </TitlesOfParts>
  <Company>TCEQ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Briony Haechten;Sarah Miller</dc:creator>
  <cp:lastModifiedBy>Saing, Elizabeth</cp:lastModifiedBy>
  <cp:lastPrinted>2020-01-20T21:52:03Z</cp:lastPrinted>
  <dcterms:created xsi:type="dcterms:W3CDTF">2013-08-13T13:47:14Z</dcterms:created>
  <dcterms:modified xsi:type="dcterms:W3CDTF">2020-12-23T20:16:02Z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0x01010024CD55BBDC76524D9CAB391CAB95ACBD</vt:lpwstr>
  </property>
</Properties>
</file>