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K4" i="12" l="1"/>
  <c r="F4" i="12" s="1"/>
  <c r="B4" i="12"/>
  <c r="B5" i="12"/>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<sst xmlns="http://schemas.openxmlformats.org/spreadsheetml/2006/main" count="197" uniqueCount="143">
  <si>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</si>
  <si>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</si>
  <si>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</si>
  <si>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</si>
  <si>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</si>
  <si>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</si>
  <si>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</si>
  <si>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</si>
  <si>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</si>
  <si>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</si>
  <si>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</si>
  <si>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</si>
  <si>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</si>
  <si>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</si>
  <si>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</si>
  <si>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</si>
  <si>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</si>
  <si>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</si>
  <si>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</si>
  <si>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</si>
  <si>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</si>
  <si>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</si>
  <si>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</si>
  <si>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</si>
  <si>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</si>
  <si>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</si>
  <si>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</si>
  <si>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</si>
  <si>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</si>
  <si>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</si>
  <si>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</si>
  <si>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</si>
  <si>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</si>
  <si>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</si>
  <si>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</si>
  <si>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</si>
  <si>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</si>
  <si>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</si>
  <si>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</si>
  <si>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</si>
  <si>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</si>
  <si>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</si>
  <si>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</si>
  <si>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</si>
  <si>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</si>
  <si>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</si>
  <si>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</si>
  <si>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</si>
  <si>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</si>
  <si>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</si>
  <si>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</si>
  <si>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</si>
  <si>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</si>
  <si>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</si>
  <si>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</si>
  <si>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</si>
  <si>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</si>
  <si>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</si>
  <si>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</si>
  <si>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</si>
  <si>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</si>
  <si>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</si>
  <si>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</si>
  <si>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</si>
  <si>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</si>
  <si>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</si>
  <si>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</si>
  <si>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</si>
  <si>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</si>
  <si>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</si>
  <si>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</si>
  <si>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</si>
  <si>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</si>
  <si>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</si>
  <si>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</si>
  <si>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</si>
  <si>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</si>
  <si>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</si>
  <si>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</si>
  <si>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</si>
  <si>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</si>
  <si>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</si>
  <si>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</si>
  <si>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</si>
  <si>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</si>
  <si>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</si>
  <si>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</si>
  <si>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</si>
  <si>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</si>
  <si>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</si>
  <si>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</si>
  <si>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</si>
  <si>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</si>
  <si>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</si>
  <si>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</si>
  <si>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</si>
  <si>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</si>
  <si>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</si>
  <si>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</si>
  <si>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</si>
  <si>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</si>
  <si>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</si>
  <si>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</si>
  <si>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</si>
  <si>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</si>
  <si>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</si>
  <si>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</si>
  <si>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</si>
  <si>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</si>
  <si>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</si>
  <si>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</si>
  <si>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</si>
  <si>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</si>
  <si>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</si>
  <si>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</si>
  <si>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</si>
  <si>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</si>
  <si>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</si>
  <si>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</si>
  <si>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</si>
  <si>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</si>
  <si>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</si>
  <si>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</si>
  <si>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</si>
  <si>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</si>
  <si>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</si>
  <si>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</si>
  <si>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</si>
  <si>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</si>
  <si>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</si>
  <si>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</si>
  <si>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</si>
  <si>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</si>
  <si>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</si>
  <si>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</si>
  <si>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</si>
  <si>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</si>
  <si>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</si>
  <si>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</si>
  <si>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</si>
  <si>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</si>
  <si>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</si>
  <si>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Baker Road at Garth Road Intersection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</si>
</sst>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B16" sqref="B16"/>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E23" sqref="E2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49099</v>
      </c>
      <c r="G6" s="80">
        <v>56920</v>
      </c>
      <c r="J6" t="s">
        <v>61</v>
      </c>
    </row>
    <row r="7" spans="1:16" x14ac:dyDescent="0.25">
      <c r="A7" s="2" t="s">
        <v>47</v>
      </c>
      <c r="B7" s="3"/>
      <c r="E7" s="2" t="s">
        <v>55</v>
      </c>
      <c r="F7" s="80">
        <v>4</v>
      </c>
      <c r="G7" s="80">
        <v>4</v>
      </c>
    </row>
    <row r="8" spans="1:16" x14ac:dyDescent="0.25">
      <c r="A8" s="2" t="s">
        <v>48</v>
      </c>
      <c r="B8" s="3"/>
      <c r="E8" s="7" t="s">
        <v>56</v>
      </c>
      <c r="F8" s="81">
        <f>IF(AND(F6&gt;0,F7&gt;0), F6/F7, "N/A")</f>
        <v>12274.75</v>
      </c>
      <c r="G8" s="81">
        <f>IF(AND(G6&gt;0,G7&gt;0), G6/G7, "N/A")</f>
        <v>14230</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1.625410555</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1.6203201334000001</v>
      </c>
    </row>
    <row r="10" spans="1:16" x14ac:dyDescent="0.25">
      <c r="A10" s="2" t="s">
        <v>93</v>
      </c>
      <c r="B10" s="54" t="s">
        <v>67</v>
      </c>
      <c r="E10" s="7" t="s">
        <v>70</v>
      </c>
      <c r="F10" s="83">
        <f>IF(OR(F9=FALSE,G9=FALSE),"N/A",(F9-G9))</f>
        <v>5.0904215999998392E-3</v>
      </c>
      <c r="G10" s="84"/>
    </row>
    <row r="11" spans="1:16" x14ac:dyDescent="0.25">
      <c r="A11" s="2" t="s">
        <v>95</v>
      </c>
      <c r="B11" s="80" t="s">
        <v>61</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1.625410555</v>
      </c>
      <c r="F4" s="78">
        <f>+K4</f>
        <v>1.6203201334000001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1.625410555</v>
      </c>
      <c r="K4" s="76">
        <f>'Inputs &amp; Outputs'!G9</f>
        <v>1.6203201334000001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7.5049266599999997E-2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2018-10-31T15:14:57Z</dcterms:modified>
</cp:coreProperties>
</file>